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kranstover\Desktop\QPP and PFSP Docs\"/>
    </mc:Choice>
  </mc:AlternateContent>
  <xr:revisionPtr revIDLastSave="0" documentId="8_{8B57171D-ABCB-434E-9257-3C0B3A65D930}" xr6:coauthVersionLast="38" xr6:coauthVersionMax="38" xr10:uidLastSave="{00000000-0000-0000-0000-000000000000}"/>
  <bookViews>
    <workbookView xWindow="0" yWindow="60" windowWidth="20505" windowHeight="7695" xr2:uid="{00000000-000D-0000-FFFF-FFFF00000000}"/>
  </bookViews>
  <sheets>
    <sheet name="Endocrinology" sheetId="1" r:id="rId1"/>
    <sheet name="E&amp;M" sheetId="4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3" i="4" l="1"/>
  <c r="J43" i="4" s="1"/>
  <c r="D43" i="4"/>
  <c r="F43" i="4" s="1"/>
  <c r="H42" i="4"/>
  <c r="J42" i="4" s="1"/>
  <c r="D42" i="4"/>
  <c r="F42" i="4" s="1"/>
  <c r="H41" i="4"/>
  <c r="J41" i="4" s="1"/>
  <c r="D41" i="4"/>
  <c r="F41" i="4" s="1"/>
  <c r="H40" i="4"/>
  <c r="J40" i="4" s="1"/>
  <c r="D40" i="4"/>
  <c r="F40" i="4" s="1"/>
  <c r="H39" i="4"/>
  <c r="J39" i="4" s="1"/>
  <c r="D39" i="4"/>
  <c r="F39" i="4" s="1"/>
  <c r="H38" i="4"/>
  <c r="D38" i="4"/>
  <c r="H37" i="4"/>
  <c r="J37" i="4" s="1"/>
  <c r="D37" i="4"/>
  <c r="F37" i="4" s="1"/>
  <c r="H36" i="4"/>
  <c r="J36" i="4" s="1"/>
  <c r="D36" i="4"/>
  <c r="F36" i="4" s="1"/>
  <c r="H35" i="4"/>
  <c r="J35" i="4" s="1"/>
  <c r="D35" i="4"/>
  <c r="F35" i="4" s="1"/>
  <c r="H34" i="4"/>
  <c r="J34" i="4" s="1"/>
  <c r="H33" i="4"/>
  <c r="J33" i="4" s="1"/>
  <c r="H32" i="4"/>
  <c r="D32" i="4"/>
  <c r="D31" i="4"/>
  <c r="D30" i="4"/>
  <c r="H29" i="4"/>
  <c r="D29" i="4"/>
  <c r="H28" i="4"/>
  <c r="D28" i="4"/>
  <c r="H27" i="4"/>
  <c r="J27" i="4" s="1"/>
  <c r="H26" i="4"/>
  <c r="J26" i="4" s="1"/>
  <c r="H25" i="4"/>
  <c r="J25" i="4" s="1"/>
  <c r="H24" i="4"/>
  <c r="J24" i="4" s="1"/>
  <c r="H23" i="4"/>
  <c r="J23" i="4" s="1"/>
  <c r="D23" i="4"/>
  <c r="F23" i="4" s="1"/>
  <c r="H22" i="4"/>
  <c r="J22" i="4" s="1"/>
  <c r="D22" i="4"/>
  <c r="F22" i="4" s="1"/>
  <c r="H21" i="4"/>
  <c r="J21" i="4" s="1"/>
  <c r="H20" i="4"/>
  <c r="J20" i="4" s="1"/>
  <c r="H19" i="4"/>
  <c r="J19" i="4" s="1"/>
  <c r="H18" i="4"/>
  <c r="J18" i="4" s="1"/>
  <c r="H17" i="4"/>
  <c r="J17" i="4" s="1"/>
  <c r="H16" i="4"/>
  <c r="J16" i="4" s="1"/>
  <c r="H15" i="4"/>
  <c r="J15" i="4" s="1"/>
  <c r="D15" i="4"/>
  <c r="F15" i="4" s="1"/>
  <c r="H14" i="4"/>
  <c r="J14" i="4" s="1"/>
  <c r="D14" i="4"/>
  <c r="F14" i="4" s="1"/>
  <c r="H13" i="4"/>
  <c r="J13" i="4" s="1"/>
  <c r="D13" i="4"/>
  <c r="F13" i="4" s="1"/>
  <c r="H12" i="4"/>
  <c r="J12" i="4" s="1"/>
  <c r="D12" i="4"/>
  <c r="F12" i="4" s="1"/>
  <c r="H11" i="4"/>
  <c r="J11" i="4" s="1"/>
  <c r="D11" i="4"/>
  <c r="F11" i="4" s="1"/>
  <c r="H10" i="4"/>
  <c r="J10" i="4" s="1"/>
  <c r="D10" i="4"/>
  <c r="F10" i="4" s="1"/>
  <c r="H9" i="4"/>
  <c r="J9" i="4" s="1"/>
  <c r="D9" i="4"/>
  <c r="F9" i="4" s="1"/>
  <c r="H8" i="4"/>
  <c r="J8" i="4" s="1"/>
  <c r="D8" i="4"/>
  <c r="F8" i="4" s="1"/>
  <c r="H7" i="4"/>
  <c r="J7" i="4" s="1"/>
  <c r="D7" i="4"/>
  <c r="F7" i="4" s="1"/>
  <c r="H6" i="4"/>
  <c r="J6" i="4" s="1"/>
  <c r="D6" i="4"/>
  <c r="F6" i="4" s="1"/>
  <c r="I11" i="1" l="1"/>
  <c r="I14" i="1"/>
  <c r="I17" i="1"/>
  <c r="I20" i="1"/>
  <c r="I23" i="1"/>
  <c r="I26" i="1"/>
  <c r="I8" i="1"/>
  <c r="I6" i="1"/>
  <c r="E27" i="1"/>
  <c r="E2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8" i="1"/>
  <c r="E6" i="1"/>
  <c r="G24" i="1" l="1"/>
  <c r="K6" i="1" l="1"/>
  <c r="K11" i="1"/>
  <c r="K14" i="1"/>
  <c r="K17" i="1"/>
  <c r="K20" i="1"/>
  <c r="K23" i="1"/>
  <c r="K26" i="1"/>
  <c r="G6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5" i="1"/>
  <c r="G26" i="1"/>
  <c r="G27" i="1"/>
  <c r="G28" i="1"/>
</calcChain>
</file>

<file path=xl/sharedStrings.xml><?xml version="1.0" encoding="utf-8"?>
<sst xmlns="http://schemas.openxmlformats.org/spreadsheetml/2006/main" count="297" uniqueCount="108">
  <si>
    <t>99471</t>
  </si>
  <si>
    <t>99472</t>
  </si>
  <si>
    <t>99495</t>
  </si>
  <si>
    <t>Trans care mgmt 14 day disch</t>
  </si>
  <si>
    <t>99496</t>
  </si>
  <si>
    <t>Trans care mgmt 7 day disch</t>
  </si>
  <si>
    <t>CPT Code</t>
  </si>
  <si>
    <t>Descriptor</t>
  </si>
  <si>
    <t>NON-FACILITY (OFFICE)</t>
  </si>
  <si>
    <t>99201</t>
  </si>
  <si>
    <t>99202</t>
  </si>
  <si>
    <t>99203</t>
  </si>
  <si>
    <t>99204</t>
  </si>
  <si>
    <t>99205</t>
  </si>
  <si>
    <t>99211</t>
  </si>
  <si>
    <t>99212</t>
  </si>
  <si>
    <t>99213</t>
  </si>
  <si>
    <t>99214</t>
  </si>
  <si>
    <t>99215</t>
  </si>
  <si>
    <t>99221</t>
  </si>
  <si>
    <t>Initial hospital care</t>
  </si>
  <si>
    <t>99222</t>
  </si>
  <si>
    <t>99223</t>
  </si>
  <si>
    <t>99231</t>
  </si>
  <si>
    <t>Subsequent hospital care</t>
  </si>
  <si>
    <t>99232</t>
  </si>
  <si>
    <t>99233</t>
  </si>
  <si>
    <t>99291</t>
  </si>
  <si>
    <t>99292</t>
  </si>
  <si>
    <t>Payment Rates for Medicare Physician Services - Endocrine</t>
  </si>
  <si>
    <t>Fna w/image</t>
  </si>
  <si>
    <t>76536</t>
  </si>
  <si>
    <t>Us exam of head and neck</t>
  </si>
  <si>
    <t>TC</t>
  </si>
  <si>
    <t>Mod</t>
  </si>
  <si>
    <t>RVUs</t>
  </si>
  <si>
    <t>NA</t>
  </si>
  <si>
    <t>Cmplx chron care w/o pt vsit</t>
  </si>
  <si>
    <t>Cmplx chron care addl 30 min</t>
  </si>
  <si>
    <t>Chron care mgmt srvc 20 min</t>
  </si>
  <si>
    <t>G0506</t>
  </si>
  <si>
    <t>Comp asses care plan ccm svc</t>
  </si>
  <si>
    <t>G0108</t>
  </si>
  <si>
    <t>G0109</t>
  </si>
  <si>
    <t>Echo guide for biopsy</t>
  </si>
  <si>
    <t>Dxa bone density axial</t>
  </si>
  <si>
    <t>Dxa bone density study</t>
  </si>
  <si>
    <t>Fracture assessment via dxa</t>
  </si>
  <si>
    <t>Diab manage trn  per indiv</t>
  </si>
  <si>
    <t>Diab manage trn ind/group</t>
  </si>
  <si>
    <t>FACILITY (HOSPITAL)</t>
    <phoneticPr fontId="3" type="noConversion"/>
  </si>
  <si>
    <t>Cont gluc mntr pt prov eqp</t>
  </si>
  <si>
    <t>% payment change 2018 to 2019</t>
  </si>
  <si>
    <t>Payment      CF = $35.9996</t>
  </si>
  <si>
    <t>10021</t>
  </si>
  <si>
    <t>DELETED IN 2019</t>
  </si>
  <si>
    <t>76942</t>
  </si>
  <si>
    <t>77080</t>
  </si>
  <si>
    <t>77085</t>
  </si>
  <si>
    <t>77086</t>
  </si>
  <si>
    <t>95250</t>
  </si>
  <si>
    <t>Cont gluc mntr phys/qhp eqp</t>
  </si>
  <si>
    <t>95251</t>
  </si>
  <si>
    <t>Cont gluc mntr analysis i&amp;r</t>
  </si>
  <si>
    <t>NEW IN 2019</t>
  </si>
  <si>
    <t>Rem physiol mntr 20 min mo</t>
  </si>
  <si>
    <t>Chrnc care mgmt svc 30 min</t>
  </si>
  <si>
    <t>Ntrprof ph1/ntrnet/ehr 5/&gt;</t>
  </si>
  <si>
    <t>Ntrprof ph1/ntrnet/ehr rfrl</t>
  </si>
  <si>
    <t>Rem mntr physiol param dev</t>
  </si>
  <si>
    <t>Rem mntr physiol param setup</t>
  </si>
  <si>
    <t>Alcohol/subs interv &gt;30 min</t>
  </si>
  <si>
    <t>G0397</t>
  </si>
  <si>
    <t>Alcohol/subs interv 15-30mn</t>
  </si>
  <si>
    <t>G0396</t>
  </si>
  <si>
    <t>Interprof phone/online 31/&gt;</t>
  </si>
  <si>
    <t>99449</t>
  </si>
  <si>
    <t>Interprof phone/online 21-30</t>
  </si>
  <si>
    <t>99448</t>
  </si>
  <si>
    <t>Interprof phone/online 11-20</t>
  </si>
  <si>
    <t>99447</t>
  </si>
  <si>
    <t>Interprof phone/online 5-10</t>
  </si>
  <si>
    <t>99446</t>
  </si>
  <si>
    <t>99490</t>
  </si>
  <si>
    <t>99489</t>
  </si>
  <si>
    <t>99487</t>
  </si>
  <si>
    <t>Ped critical care subsq</t>
  </si>
  <si>
    <t>Ped critical care initial</t>
  </si>
  <si>
    <t>Critical care addl 30 min</t>
  </si>
  <si>
    <t>Critical care first hour</t>
  </si>
  <si>
    <t>Office/outpatient visit est</t>
  </si>
  <si>
    <t>Office/outpatient visit new</t>
  </si>
  <si>
    <t xml:space="preserve">Payment      CF = $35.9996 </t>
  </si>
  <si>
    <t>Payment Rates for Medicare Physician Services - Evaluation and Management</t>
  </si>
  <si>
    <t>95249</t>
  </si>
  <si>
    <t>Fna bx w/us gdn 1st les</t>
  </si>
  <si>
    <t>2019 Proposed Physician Fee Schedule (CMS-1693-F)</t>
  </si>
  <si>
    <t>Payment CF=$36.0391</t>
  </si>
  <si>
    <t>Fna bx w/o img gdn 1st les</t>
  </si>
  <si>
    <t>10005</t>
  </si>
  <si>
    <t>2019 Final Physician Fee Schedule (CMS-1693-F)</t>
  </si>
  <si>
    <t>99451</t>
  </si>
  <si>
    <t>99452</t>
  </si>
  <si>
    <t>99453</t>
  </si>
  <si>
    <t>99454</t>
  </si>
  <si>
    <t>99457</t>
  </si>
  <si>
    <t>99491</t>
  </si>
  <si>
    <t>FACILITY (HOSPITAL)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</si>
</sst>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8"/>
      <color theme="3"/>
      <name val="Cambria"/>
      <family val="2"/>
      <scheme val="major"/>
    </font>
    <font>
      <sz val="1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5" applyNumberFormat="0" applyAlignment="0" applyProtection="0"/>
    <xf numFmtId="0" fontId="15" fillId="6" borderId="6" applyNumberFormat="0" applyAlignment="0" applyProtection="0"/>
    <xf numFmtId="0" fontId="16" fillId="6" borderId="5" applyNumberFormat="0" applyAlignment="0" applyProtection="0"/>
    <xf numFmtId="0" fontId="17" fillId="0" borderId="7" applyNumberFormat="0" applyFill="0" applyAlignment="0" applyProtection="0"/>
    <xf numFmtId="0" fontId="18" fillId="7" borderId="8" applyNumberFormat="0" applyAlignment="0" applyProtection="0"/>
    <xf numFmtId="0" fontId="19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5" fillId="0" borderId="0"/>
    <xf numFmtId="0" fontId="5" fillId="0" borderId="0"/>
    <xf numFmtId="0" fontId="1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29" fillId="0" borderId="0"/>
    <xf numFmtId="0" fontId="1" fillId="0" borderId="0"/>
  </cellStyleXfs>
  <cellXfs count="108">
    <xf numFmtId="0" fontId="0" fillId="0" borderId="0" xfId="0"/>
    <xf numFmtId="0" fontId="6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165" fontId="6" fillId="0" borderId="1" xfId="56" applyNumberFormat="1" applyFont="1" applyBorder="1" applyAlignment="1">
      <alignment horizontal="center" vertical="center" wrapText="1"/>
    </xf>
    <xf numFmtId="164" fontId="24" fillId="0" borderId="1" xfId="58" applyNumberFormat="1" applyFont="1" applyBorder="1" applyAlignment="1">
      <alignment horizontal="center"/>
    </xf>
    <xf numFmtId="2" fontId="24" fillId="0" borderId="1" xfId="58" applyNumberFormat="1" applyFont="1" applyBorder="1" applyAlignment="1">
      <alignment horizontal="center"/>
    </xf>
    <xf numFmtId="165" fontId="24" fillId="0" borderId="1" xfId="56" applyNumberFormat="1" applyFont="1" applyBorder="1" applyAlignment="1">
      <alignment horizontal="center" vertical="center"/>
    </xf>
    <xf numFmtId="164" fontId="24" fillId="0" borderId="1" xfId="60" applyNumberFormat="1" applyFont="1" applyBorder="1" applyAlignment="1">
      <alignment horizontal="center"/>
    </xf>
    <xf numFmtId="2" fontId="24" fillId="0" borderId="1" xfId="60" applyNumberFormat="1" applyFont="1" applyBorder="1" applyAlignment="1">
      <alignment horizontal="center"/>
    </xf>
    <xf numFmtId="49" fontId="24" fillId="0" borderId="1" xfId="58" applyNumberFormat="1" applyFont="1" applyBorder="1" applyAlignment="1">
      <alignment horizontal="center"/>
    </xf>
    <xf numFmtId="0" fontId="24" fillId="0" borderId="1" xfId="58" applyFont="1" applyBorder="1" applyAlignment="1">
      <alignment horizontal="center"/>
    </xf>
    <xf numFmtId="49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64" fontId="24" fillId="0" borderId="0" xfId="0" applyNumberFormat="1" applyFont="1" applyBorder="1" applyAlignment="1">
      <alignment horizontal="center" vertical="center"/>
    </xf>
    <xf numFmtId="165" fontId="24" fillId="0" borderId="0" xfId="4" applyNumberFormat="1" applyFont="1" applyBorder="1" applyAlignment="1">
      <alignment horizontal="center" vertical="center"/>
    </xf>
    <xf numFmtId="49" fontId="24" fillId="0" borderId="17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164" fontId="24" fillId="0" borderId="18" xfId="0" applyNumberFormat="1" applyFont="1" applyBorder="1" applyAlignment="1">
      <alignment horizontal="center" vertical="center"/>
    </xf>
    <xf numFmtId="165" fontId="24" fillId="0" borderId="18" xfId="4" applyNumberFormat="1" applyFont="1" applyBorder="1" applyAlignment="1">
      <alignment horizontal="center" vertical="center"/>
    </xf>
    <xf numFmtId="2" fontId="24" fillId="0" borderId="19" xfId="0" applyNumberFormat="1" applyFont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center"/>
    </xf>
    <xf numFmtId="2" fontId="24" fillId="0" borderId="21" xfId="0" applyNumberFormat="1" applyFont="1" applyBorder="1" applyAlignment="1">
      <alignment horizontal="center" vertical="center"/>
    </xf>
    <xf numFmtId="49" fontId="24" fillId="0" borderId="22" xfId="0" applyNumberFormat="1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164" fontId="24" fillId="0" borderId="23" xfId="0" applyNumberFormat="1" applyFont="1" applyBorder="1" applyAlignment="1">
      <alignment horizontal="center" vertical="center"/>
    </xf>
    <xf numFmtId="165" fontId="24" fillId="0" borderId="23" xfId="4" applyNumberFormat="1" applyFont="1" applyBorder="1" applyAlignment="1">
      <alignment horizontal="center" vertical="center"/>
    </xf>
    <xf numFmtId="165" fontId="6" fillId="0" borderId="24" xfId="4" applyNumberFormat="1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 applyProtection="1">
      <alignment horizontal="center" vertical="center" wrapText="1"/>
    </xf>
    <xf numFmtId="165" fontId="6" fillId="0" borderId="19" xfId="4" applyNumberFormat="1" applyFont="1" applyBorder="1" applyAlignment="1">
      <alignment horizontal="center" vertical="center" wrapText="1"/>
    </xf>
    <xf numFmtId="165" fontId="6" fillId="0" borderId="21" xfId="4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 applyProtection="1">
      <alignment horizontal="center" vertical="center" wrapText="1"/>
    </xf>
    <xf numFmtId="164" fontId="24" fillId="0" borderId="12" xfId="0" applyNumberFormat="1" applyFont="1" applyBorder="1" applyAlignment="1">
      <alignment horizontal="center" vertical="center"/>
    </xf>
    <xf numFmtId="165" fontId="24" fillId="0" borderId="12" xfId="4" applyNumberFormat="1" applyFont="1" applyBorder="1" applyAlignment="1">
      <alignment horizontal="center" vertical="center"/>
    </xf>
    <xf numFmtId="165" fontId="6" fillId="0" borderId="13" xfId="4" applyNumberFormat="1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2" fontId="24" fillId="0" borderId="13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/>
    </xf>
    <xf numFmtId="2" fontId="24" fillId="0" borderId="1" xfId="0" applyNumberFormat="1" applyFont="1" applyBorder="1" applyAlignment="1">
      <alignment horizontal="center" vertical="center"/>
    </xf>
    <xf numFmtId="0" fontId="1" fillId="0" borderId="0" xfId="58"/>
    <xf numFmtId="0" fontId="26" fillId="0" borderId="1" xfId="58" applyFont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 wrapText="1"/>
    </xf>
    <xf numFmtId="0" fontId="26" fillId="0" borderId="14" xfId="58" applyFont="1" applyBorder="1" applyAlignment="1">
      <alignment horizontal="center" vertical="center"/>
    </xf>
    <xf numFmtId="0" fontId="27" fillId="0" borderId="0" xfId="58" applyFont="1" applyAlignment="1">
      <alignment horizontal="center" vertical="center" wrapText="1"/>
    </xf>
    <xf numFmtId="0" fontId="26" fillId="0" borderId="14" xfId="58" applyFont="1" applyBorder="1" applyAlignment="1">
      <alignment horizontal="center" vertical="center" wrapText="1"/>
    </xf>
    <xf numFmtId="49" fontId="24" fillId="0" borderId="1" xfId="58" applyNumberFormat="1" applyFont="1" applyFill="1" applyBorder="1" applyAlignment="1">
      <alignment horizontal="center"/>
    </xf>
    <xf numFmtId="0" fontId="24" fillId="0" borderId="1" xfId="58" applyFont="1" applyBorder="1" applyAlignment="1">
      <alignment horizontal="center" vertical="center"/>
    </xf>
    <xf numFmtId="0" fontId="1" fillId="0" borderId="1" xfId="58" applyBorder="1" applyAlignment="1">
      <alignment horizontal="center" vertical="center"/>
    </xf>
    <xf numFmtId="0" fontId="1" fillId="0" borderId="1" xfId="58" applyBorder="1" applyAlignment="1">
      <alignment horizontal="center"/>
    </xf>
    <xf numFmtId="0" fontId="1" fillId="0" borderId="0" xfId="58" applyAlignment="1">
      <alignment horizontal="center" vertical="center"/>
    </xf>
    <xf numFmtId="0" fontId="1" fillId="0" borderId="0" xfId="58" applyAlignment="1">
      <alignment horizontal="left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24" fillId="0" borderId="14" xfId="0" applyNumberFormat="1" applyFont="1" applyBorder="1" applyAlignment="1">
      <alignment horizontal="center" vertical="center"/>
    </xf>
    <xf numFmtId="2" fontId="24" fillId="0" borderId="16" xfId="0" applyNumberFormat="1" applyFont="1" applyBorder="1" applyAlignment="1">
      <alignment horizontal="center" vertical="center"/>
    </xf>
    <xf numFmtId="2" fontId="24" fillId="0" borderId="15" xfId="0" applyNumberFormat="1" applyFont="1" applyBorder="1" applyAlignment="1">
      <alignment horizontal="center" vertical="center"/>
    </xf>
    <xf numFmtId="164" fontId="24" fillId="0" borderId="14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4" fontId="24" fillId="0" borderId="15" xfId="0" applyNumberFormat="1" applyFont="1" applyBorder="1" applyAlignment="1">
      <alignment horizontal="center" vertical="center"/>
    </xf>
    <xf numFmtId="164" fontId="24" fillId="0" borderId="16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4" fontId="2" fillId="0" borderId="11" xfId="55" applyFont="1" applyFill="1" applyBorder="1" applyAlignment="1">
      <alignment horizontal="center" vertical="center"/>
    </xf>
    <xf numFmtId="44" fontId="2" fillId="0" borderId="12" xfId="55" applyFont="1" applyFill="1" applyBorder="1" applyAlignment="1">
      <alignment horizontal="center" vertical="center"/>
    </xf>
    <xf numFmtId="44" fontId="2" fillId="0" borderId="13" xfId="55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165" fontId="26" fillId="0" borderId="14" xfId="0" applyNumberFormat="1" applyFont="1" applyBorder="1" applyAlignment="1">
      <alignment horizontal="center" vertical="center" wrapText="1"/>
    </xf>
    <xf numFmtId="165" fontId="26" fillId="0" borderId="0" xfId="0" applyNumberFormat="1" applyFont="1" applyBorder="1" applyAlignment="1">
      <alignment horizontal="center" vertical="center" wrapText="1"/>
    </xf>
    <xf numFmtId="165" fontId="26" fillId="0" borderId="21" xfId="0" applyNumberFormat="1" applyFont="1" applyBorder="1" applyAlignment="1">
      <alignment horizontal="center" vertical="center" wrapText="1"/>
    </xf>
    <xf numFmtId="0" fontId="2" fillId="0" borderId="11" xfId="58" applyFont="1" applyBorder="1" applyAlignment="1">
      <alignment horizontal="center" wrapText="1"/>
    </xf>
    <xf numFmtId="0" fontId="2" fillId="0" borderId="12" xfId="58" applyFont="1" applyBorder="1" applyAlignment="1">
      <alignment horizontal="center" wrapText="1"/>
    </xf>
    <xf numFmtId="0" fontId="2" fillId="0" borderId="13" xfId="58" applyFont="1" applyBorder="1" applyAlignment="1">
      <alignment horizontal="center" wrapText="1"/>
    </xf>
    <xf numFmtId="0" fontId="2" fillId="0" borderId="11" xfId="58" applyFont="1" applyBorder="1" applyAlignment="1">
      <alignment horizontal="center" vertical="center" wrapText="1"/>
    </xf>
    <xf numFmtId="0" fontId="2" fillId="0" borderId="12" xfId="58" applyFont="1" applyBorder="1" applyAlignment="1">
      <alignment horizontal="center" vertical="center" wrapText="1"/>
    </xf>
    <xf numFmtId="0" fontId="2" fillId="0" borderId="13" xfId="58" applyFont="1" applyBorder="1" applyAlignment="1">
      <alignment horizontal="center" vertical="center" wrapText="1"/>
    </xf>
    <xf numFmtId="0" fontId="2" fillId="0" borderId="14" xfId="58" applyFont="1" applyFill="1" applyBorder="1" applyAlignment="1">
      <alignment horizontal="center" vertical="center" wrapText="1"/>
    </xf>
    <xf numFmtId="0" fontId="2" fillId="0" borderId="15" xfId="58" applyFont="1" applyFill="1" applyBorder="1" applyAlignment="1">
      <alignment horizontal="center" vertical="center" wrapText="1"/>
    </xf>
    <xf numFmtId="0" fontId="2" fillId="0" borderId="16" xfId="58" applyFont="1" applyFill="1" applyBorder="1" applyAlignment="1">
      <alignment horizontal="center" vertical="center" wrapText="1"/>
    </xf>
    <xf numFmtId="0" fontId="2" fillId="0" borderId="14" xfId="58" applyFont="1" applyBorder="1" applyAlignment="1">
      <alignment horizontal="center" vertical="center"/>
    </xf>
    <xf numFmtId="0" fontId="2" fillId="0" borderId="15" xfId="58" applyFont="1" applyBorder="1" applyAlignment="1">
      <alignment horizontal="center" vertical="center"/>
    </xf>
    <xf numFmtId="0" fontId="26" fillId="0" borderId="11" xfId="58" applyFont="1" applyBorder="1" applyAlignment="1">
      <alignment horizontal="center" vertical="center"/>
    </xf>
    <xf numFmtId="0" fontId="26" fillId="0" borderId="13" xfId="58" applyFont="1" applyBorder="1" applyAlignment="1">
      <alignment horizontal="center" vertical="center"/>
    </xf>
    <xf numFmtId="165" fontId="26" fillId="0" borderId="14" xfId="58" applyNumberFormat="1" applyFont="1" applyBorder="1" applyAlignment="1">
      <alignment horizontal="center" vertical="center" wrapText="1"/>
    </xf>
    <xf numFmtId="165" fontId="26" fillId="0" borderId="15" xfId="58" applyNumberFormat="1" applyFont="1" applyBorder="1" applyAlignment="1">
      <alignment horizontal="center" vertical="center" wrapText="1"/>
    </xf>
    <xf numFmtId="165" fontId="26" fillId="0" borderId="16" xfId="58" applyNumberFormat="1" applyFont="1" applyBorder="1" applyAlignment="1">
      <alignment horizontal="center" vertical="center" wrapText="1"/>
    </xf>
  </cellXfs>
  <cellStyles count="61">
    <cellStyle name="20% - Accent1" xfId="29" builtinId="30" customBuiltin="1"/>
    <cellStyle name="20% - Accent2" xfId="33" builtinId="34" customBuiltin="1"/>
    <cellStyle name="20% - Accent3" xfId="37" builtinId="38" customBuiltin="1"/>
    <cellStyle name="20% - Accent4" xfId="41" builtinId="42" customBuiltin="1"/>
    <cellStyle name="20% - Accent5" xfId="45" builtinId="46" customBuiltin="1"/>
    <cellStyle name="20% - Accent6" xfId="49" builtinId="50" customBuiltin="1"/>
    <cellStyle name="40% - Accent1" xfId="30" builtinId="31" customBuiltin="1"/>
    <cellStyle name="40% - Accent2" xfId="34" builtinId="35" customBuiltin="1"/>
    <cellStyle name="40% - Accent3" xfId="38" builtinId="39" customBuiltin="1"/>
    <cellStyle name="40% - Accent4" xfId="42" builtinId="43" customBuiltin="1"/>
    <cellStyle name="40% - Accent5" xfId="46" builtinId="47" customBuiltin="1"/>
    <cellStyle name="40% - Accent6" xfId="50" builtinId="51" customBuiltin="1"/>
    <cellStyle name="60% - Accent1" xfId="31" builtinId="32" customBuiltin="1"/>
    <cellStyle name="60% - Accent2" xfId="35" builtinId="36" customBuiltin="1"/>
    <cellStyle name="60% - Accent3" xfId="39" builtinId="40" customBuiltin="1"/>
    <cellStyle name="60% - Accent4" xfId="43" builtinId="44" customBuiltin="1"/>
    <cellStyle name="60% - Accent5" xfId="47" builtinId="48" customBuiltin="1"/>
    <cellStyle name="60% - Accent6" xfId="51" builtinId="52" customBuiltin="1"/>
    <cellStyle name="Accent1" xfId="28" builtinId="29" customBuiltin="1"/>
    <cellStyle name="Accent2" xfId="32" builtinId="33" customBuiltin="1"/>
    <cellStyle name="Accent3" xfId="36" builtinId="37" customBuiltin="1"/>
    <cellStyle name="Accent4" xfId="40" builtinId="41" customBuiltin="1"/>
    <cellStyle name="Accent5" xfId="44" builtinId="45" customBuiltin="1"/>
    <cellStyle name="Accent6" xfId="48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Currency 2" xfId="3" xr:uid="{00000000-0005-0000-0000-00001B000000}"/>
    <cellStyle name="Currency 2 2" xfId="55" xr:uid="{00000000-0005-0000-0000-00001C000000}"/>
    <cellStyle name="Currency 3" xfId="6" xr:uid="{00000000-0005-0000-0000-00001D000000}"/>
    <cellStyle name="Explanatory Text" xfId="26" builtinId="53" customBuiltin="1"/>
    <cellStyle name="Good" xfId="16" builtinId="26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2" xfId="1" xr:uid="{00000000-0005-0000-0000-000028000000}"/>
    <cellStyle name="Normal 2 2" xfId="9" xr:uid="{00000000-0005-0000-0000-000029000000}"/>
    <cellStyle name="Normal 2 2 2" xfId="52" xr:uid="{00000000-0005-0000-0000-00002A000000}"/>
    <cellStyle name="Normal 2 3" xfId="7" xr:uid="{00000000-0005-0000-0000-00002B000000}"/>
    <cellStyle name="Normal 3" xfId="2" xr:uid="{00000000-0005-0000-0000-00002C000000}"/>
    <cellStyle name="Normal 3 2" xfId="10" xr:uid="{00000000-0005-0000-0000-00002D000000}"/>
    <cellStyle name="Normal 3 3" xfId="8" xr:uid="{00000000-0005-0000-0000-00002E000000}"/>
    <cellStyle name="Normal 3 4" xfId="53" xr:uid="{00000000-0005-0000-0000-00002F000000}"/>
    <cellStyle name="Normal 4" xfId="5" xr:uid="{00000000-0005-0000-0000-000030000000}"/>
    <cellStyle name="Normal 5" xfId="54" xr:uid="{00000000-0005-0000-0000-000031000000}"/>
    <cellStyle name="Normal 6" xfId="59" xr:uid="{00000000-0005-0000-0000-000032000000}"/>
    <cellStyle name="Normal 6 2" xfId="58" xr:uid="{00000000-0005-0000-0000-000033000000}"/>
    <cellStyle name="Normal 7" xfId="60" xr:uid="{00000000-0005-0000-0000-000034000000}"/>
    <cellStyle name="Note" xfId="25" builtinId="10" customBuiltin="1"/>
    <cellStyle name="Output" xfId="20" builtinId="21" customBuiltin="1"/>
    <cellStyle name="Percent 2" xfId="4" xr:uid="{00000000-0005-0000-0000-000037000000}"/>
    <cellStyle name="Percent 2 2" xfId="56" xr:uid="{00000000-0005-0000-0000-000038000000}"/>
    <cellStyle name="Title" xfId="11" builtinId="15" customBuiltin="1"/>
    <cellStyle name="Title 2" xfId="57" xr:uid="{00000000-0005-0000-0000-00003A000000}"/>
    <cellStyle name="Total" xfId="27" builtinId="25" customBuiltin="1"/>
    <cellStyle name="Warning Text" xfId="24" builtinId="11" customBuiltin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60" zoomScaleNormal="60" workbookViewId="0">
      <selection activeCell="G33" sqref="G33"/>
    </sheetView>
  </sheetViews>
  <sheetFormatPr defaultColWidth="8.85546875" defaultRowHeight="12.75" x14ac:dyDescent="0.2"/>
  <cols>
    <col min="1" max="2" width="8.140625" style="1" customWidth="1"/>
    <col min="3" max="3" width="27.85546875" style="1" customWidth="1"/>
    <col min="4" max="4" width="16.85546875" style="1" customWidth="1"/>
    <col min="5" max="5" width="16.42578125" style="1" bestFit="1" customWidth="1"/>
    <col min="6" max="6" width="14.140625" style="1" customWidth="1"/>
    <col min="7" max="7" width="12.140625" style="1" customWidth="1"/>
    <col min="8" max="9" width="16.42578125" style="1" bestFit="1" customWidth="1"/>
    <col min="10" max="10" width="14.140625" style="1" customWidth="1"/>
    <col min="11" max="11" width="13" style="1" customWidth="1"/>
    <col min="12" max="12" width="2.85546875" style="1" customWidth="1"/>
    <col min="13" max="16384" width="8.85546875" style="1"/>
  </cols>
  <sheetData>
    <row r="1" spans="1:11" ht="15" customHeight="1" x14ac:dyDescent="0.2">
      <c r="A1" s="75" t="s">
        <v>96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5" customHeight="1" x14ac:dyDescent="0.2">
      <c r="A2" s="76" t="s">
        <v>29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15" customHeight="1" x14ac:dyDescent="0.2">
      <c r="A3" s="77" t="s">
        <v>6</v>
      </c>
      <c r="B3" s="82" t="s">
        <v>34</v>
      </c>
      <c r="C3" s="79" t="s">
        <v>7</v>
      </c>
      <c r="D3" s="84" t="s">
        <v>8</v>
      </c>
      <c r="E3" s="85"/>
      <c r="F3" s="85"/>
      <c r="G3" s="86"/>
      <c r="H3" s="84" t="s">
        <v>50</v>
      </c>
      <c r="I3" s="85"/>
      <c r="J3" s="85"/>
      <c r="K3" s="86"/>
    </row>
    <row r="4" spans="1:11" ht="15" customHeight="1" x14ac:dyDescent="0.2">
      <c r="A4" s="78"/>
      <c r="B4" s="83"/>
      <c r="C4" s="80"/>
      <c r="D4" s="87">
        <v>2019</v>
      </c>
      <c r="E4" s="88"/>
      <c r="F4" s="3">
        <v>2018</v>
      </c>
      <c r="G4" s="89" t="s">
        <v>52</v>
      </c>
      <c r="H4" s="87">
        <v>2019</v>
      </c>
      <c r="I4" s="88"/>
      <c r="J4" s="2">
        <v>2018</v>
      </c>
      <c r="K4" s="89" t="s">
        <v>52</v>
      </c>
    </row>
    <row r="5" spans="1:11" ht="25.5" x14ac:dyDescent="0.2">
      <c r="A5" s="78"/>
      <c r="B5" s="83"/>
      <c r="C5" s="81"/>
      <c r="D5" s="4" t="s">
        <v>35</v>
      </c>
      <c r="E5" s="5" t="s">
        <v>97</v>
      </c>
      <c r="F5" s="6" t="s">
        <v>53</v>
      </c>
      <c r="G5" s="90"/>
      <c r="H5" s="4" t="s">
        <v>35</v>
      </c>
      <c r="I5" s="5" t="s">
        <v>97</v>
      </c>
      <c r="J5" s="6" t="s">
        <v>53</v>
      </c>
      <c r="K5" s="91"/>
    </row>
    <row r="6" spans="1:11" ht="15" customHeight="1" x14ac:dyDescent="0.2">
      <c r="A6" s="31" t="s">
        <v>54</v>
      </c>
      <c r="B6" s="59"/>
      <c r="C6" s="32" t="s">
        <v>98</v>
      </c>
      <c r="D6" s="67">
        <v>2.78</v>
      </c>
      <c r="E6" s="21">
        <f>36.0391*D6</f>
        <v>100.18869799999999</v>
      </c>
      <c r="F6" s="70">
        <v>124.91861200000001</v>
      </c>
      <c r="G6" s="22">
        <f t="shared" ref="G6:G28" si="0">(E6-F6)/F6</f>
        <v>-0.19796820989333455</v>
      </c>
      <c r="H6" s="67">
        <v>1.61</v>
      </c>
      <c r="I6" s="21">
        <f>36.0391*H6</f>
        <v>58.022950999999999</v>
      </c>
      <c r="J6" s="70">
        <v>71.639204000000007</v>
      </c>
      <c r="K6" s="33">
        <f t="shared" ref="K6:K26" si="1">(I6-J6)/J6</f>
        <v>-0.19006706160498385</v>
      </c>
    </row>
    <row r="7" spans="1:11" ht="15" customHeight="1" x14ac:dyDescent="0.2">
      <c r="A7" s="37">
        <v>10022</v>
      </c>
      <c r="B7" s="60"/>
      <c r="C7" s="38" t="s">
        <v>30</v>
      </c>
      <c r="D7" s="46" t="s">
        <v>55</v>
      </c>
      <c r="E7" s="39" t="s">
        <v>55</v>
      </c>
      <c r="F7" s="71">
        <v>143.9984</v>
      </c>
      <c r="G7" s="40" t="s">
        <v>36</v>
      </c>
      <c r="H7" s="46" t="s">
        <v>55</v>
      </c>
      <c r="I7" s="39" t="s">
        <v>55</v>
      </c>
      <c r="J7" s="71">
        <v>67.679248000000001</v>
      </c>
      <c r="K7" s="41" t="s">
        <v>36</v>
      </c>
    </row>
    <row r="8" spans="1:11" ht="15" x14ac:dyDescent="0.2">
      <c r="A8" s="26" t="s">
        <v>99</v>
      </c>
      <c r="B8" s="61"/>
      <c r="C8" s="27" t="s">
        <v>95</v>
      </c>
      <c r="D8" s="68">
        <v>3.59</v>
      </c>
      <c r="E8" s="28">
        <f>36.0391*D8</f>
        <v>129.38036899999997</v>
      </c>
      <c r="F8" s="72" t="s">
        <v>64</v>
      </c>
      <c r="G8" s="35" t="s">
        <v>64</v>
      </c>
      <c r="H8" s="68">
        <v>2.1</v>
      </c>
      <c r="I8" s="28">
        <f>36.0391*H8</f>
        <v>75.682109999999994</v>
      </c>
      <c r="J8" s="72" t="s">
        <v>64</v>
      </c>
      <c r="K8" s="36" t="s">
        <v>64</v>
      </c>
    </row>
    <row r="9" spans="1:11" ht="15" customHeight="1" x14ac:dyDescent="0.2">
      <c r="A9" s="15" t="s">
        <v>31</v>
      </c>
      <c r="B9" s="62"/>
      <c r="C9" s="16" t="s">
        <v>32</v>
      </c>
      <c r="D9" s="69">
        <v>3.25</v>
      </c>
      <c r="E9" s="17">
        <f t="shared" ref="E9:E28" si="2">36.0391*D9</f>
        <v>117.12707499999999</v>
      </c>
      <c r="F9" s="73">
        <v>119.518672</v>
      </c>
      <c r="G9" s="18">
        <f t="shared" si="0"/>
        <v>-2.001023739621207E-2</v>
      </c>
      <c r="H9" s="69" t="s">
        <v>36</v>
      </c>
      <c r="I9" s="17" t="s">
        <v>36</v>
      </c>
      <c r="J9" s="69" t="s">
        <v>36</v>
      </c>
      <c r="K9" s="23" t="s">
        <v>36</v>
      </c>
    </row>
    <row r="10" spans="1:11" ht="15" customHeight="1" x14ac:dyDescent="0.2">
      <c r="A10" s="15" t="s">
        <v>31</v>
      </c>
      <c r="B10" s="63" t="s">
        <v>33</v>
      </c>
      <c r="C10" s="16" t="s">
        <v>32</v>
      </c>
      <c r="D10" s="69">
        <v>2.4500000000000002</v>
      </c>
      <c r="E10" s="17">
        <f t="shared" si="2"/>
        <v>88.295794999999998</v>
      </c>
      <c r="F10" s="73">
        <v>90.718992</v>
      </c>
      <c r="G10" s="18">
        <f t="shared" si="0"/>
        <v>-2.6711022097776416E-2</v>
      </c>
      <c r="H10" s="69" t="s">
        <v>36</v>
      </c>
      <c r="I10" s="17" t="s">
        <v>36</v>
      </c>
      <c r="J10" s="69" t="s">
        <v>36</v>
      </c>
      <c r="K10" s="25" t="s">
        <v>36</v>
      </c>
    </row>
    <row r="11" spans="1:11" ht="15" customHeight="1" x14ac:dyDescent="0.2">
      <c r="A11" s="15" t="s">
        <v>31</v>
      </c>
      <c r="B11" s="63">
        <v>26</v>
      </c>
      <c r="C11" s="16" t="s">
        <v>32</v>
      </c>
      <c r="D11" s="69">
        <v>0.8</v>
      </c>
      <c r="E11" s="28">
        <f t="shared" si="2"/>
        <v>28.83128</v>
      </c>
      <c r="F11" s="73">
        <v>28.799680000000002</v>
      </c>
      <c r="G11" s="18">
        <f t="shared" si="0"/>
        <v>1.0972344137156179E-3</v>
      </c>
      <c r="H11" s="69">
        <v>0.8</v>
      </c>
      <c r="I11" s="28">
        <f t="shared" ref="I11:I26" si="3">36.0391*H11</f>
        <v>28.83128</v>
      </c>
      <c r="J11" s="73">
        <v>28.799680000000002</v>
      </c>
      <c r="K11" s="30">
        <f t="shared" si="1"/>
        <v>1.0972344137156179E-3</v>
      </c>
    </row>
    <row r="12" spans="1:11" ht="15" customHeight="1" x14ac:dyDescent="0.2">
      <c r="A12" s="19" t="s">
        <v>56</v>
      </c>
      <c r="B12" s="64"/>
      <c r="C12" s="20" t="s">
        <v>44</v>
      </c>
      <c r="D12" s="67">
        <v>1.61</v>
      </c>
      <c r="E12" s="17">
        <f t="shared" si="2"/>
        <v>58.022950999999999</v>
      </c>
      <c r="F12" s="70">
        <v>61.19932</v>
      </c>
      <c r="G12" s="22">
        <f t="shared" si="0"/>
        <v>-5.1902030937598674E-2</v>
      </c>
      <c r="H12" s="67" t="s">
        <v>36</v>
      </c>
      <c r="I12" s="17" t="s">
        <v>36</v>
      </c>
      <c r="J12" s="67" t="s">
        <v>36</v>
      </c>
      <c r="K12" s="23" t="s">
        <v>36</v>
      </c>
    </row>
    <row r="13" spans="1:11" ht="15" customHeight="1" x14ac:dyDescent="0.2">
      <c r="A13" s="24" t="s">
        <v>56</v>
      </c>
      <c r="B13" s="63" t="s">
        <v>33</v>
      </c>
      <c r="C13" s="16" t="s">
        <v>44</v>
      </c>
      <c r="D13" s="69">
        <v>0.7</v>
      </c>
      <c r="E13" s="17">
        <f t="shared" si="2"/>
        <v>25.227369999999997</v>
      </c>
      <c r="F13" s="73">
        <v>28.079688000000001</v>
      </c>
      <c r="G13" s="18">
        <f t="shared" si="0"/>
        <v>-0.10157940501333219</v>
      </c>
      <c r="H13" s="69" t="s">
        <v>36</v>
      </c>
      <c r="I13" s="17" t="s">
        <v>36</v>
      </c>
      <c r="J13" s="69" t="s">
        <v>36</v>
      </c>
      <c r="K13" s="25" t="s">
        <v>36</v>
      </c>
    </row>
    <row r="14" spans="1:11" ht="15" customHeight="1" x14ac:dyDescent="0.2">
      <c r="A14" s="26" t="s">
        <v>56</v>
      </c>
      <c r="B14" s="65">
        <v>26</v>
      </c>
      <c r="C14" s="27" t="s">
        <v>44</v>
      </c>
      <c r="D14" s="68">
        <v>0.91</v>
      </c>
      <c r="E14" s="28">
        <f t="shared" si="2"/>
        <v>32.795580999999999</v>
      </c>
      <c r="F14" s="74">
        <v>33.119632000000003</v>
      </c>
      <c r="G14" s="29">
        <f t="shared" si="0"/>
        <v>-9.7842572646943751E-3</v>
      </c>
      <c r="H14" s="68">
        <v>0.91</v>
      </c>
      <c r="I14" s="28">
        <f t="shared" si="3"/>
        <v>32.795580999999999</v>
      </c>
      <c r="J14" s="74">
        <v>33.119632000000003</v>
      </c>
      <c r="K14" s="30">
        <f t="shared" si="1"/>
        <v>-9.7842572646943751E-3</v>
      </c>
    </row>
    <row r="15" spans="1:11" ht="15" customHeight="1" x14ac:dyDescent="0.2">
      <c r="A15" s="15" t="s">
        <v>57</v>
      </c>
      <c r="B15" s="62"/>
      <c r="C15" s="16" t="s">
        <v>45</v>
      </c>
      <c r="D15" s="69">
        <v>1.1299999999999999</v>
      </c>
      <c r="E15" s="17">
        <f t="shared" si="2"/>
        <v>40.724182999999996</v>
      </c>
      <c r="F15" s="73">
        <v>42.839523999999997</v>
      </c>
      <c r="G15" s="18">
        <f t="shared" si="0"/>
        <v>-4.9378256397059894E-2</v>
      </c>
      <c r="H15" s="69" t="s">
        <v>36</v>
      </c>
      <c r="I15" s="17" t="s">
        <v>36</v>
      </c>
      <c r="J15" s="69" t="s">
        <v>36</v>
      </c>
      <c r="K15" s="23" t="s">
        <v>36</v>
      </c>
    </row>
    <row r="16" spans="1:11" ht="15" customHeight="1" x14ac:dyDescent="0.2">
      <c r="A16" s="15" t="s">
        <v>57</v>
      </c>
      <c r="B16" s="63" t="s">
        <v>33</v>
      </c>
      <c r="C16" s="16" t="s">
        <v>45</v>
      </c>
      <c r="D16" s="69">
        <v>0.85</v>
      </c>
      <c r="E16" s="17">
        <f t="shared" si="2"/>
        <v>30.633234999999996</v>
      </c>
      <c r="F16" s="73">
        <v>32.399640000000005</v>
      </c>
      <c r="G16" s="18">
        <f t="shared" si="0"/>
        <v>-5.4519278609268786E-2</v>
      </c>
      <c r="H16" s="69" t="s">
        <v>36</v>
      </c>
      <c r="I16" s="17" t="s">
        <v>36</v>
      </c>
      <c r="J16" s="69" t="s">
        <v>36</v>
      </c>
      <c r="K16" s="25" t="s">
        <v>36</v>
      </c>
    </row>
    <row r="17" spans="1:11" ht="15" customHeight="1" x14ac:dyDescent="0.2">
      <c r="A17" s="15" t="s">
        <v>57</v>
      </c>
      <c r="B17" s="63">
        <v>26</v>
      </c>
      <c r="C17" s="16" t="s">
        <v>45</v>
      </c>
      <c r="D17" s="69">
        <v>0.28000000000000003</v>
      </c>
      <c r="E17" s="28">
        <f t="shared" si="2"/>
        <v>10.090948000000001</v>
      </c>
      <c r="F17" s="73">
        <v>10.439883999999999</v>
      </c>
      <c r="G17" s="18">
        <f t="shared" si="0"/>
        <v>-3.3423359876412262E-2</v>
      </c>
      <c r="H17" s="69">
        <v>0.28000000000000003</v>
      </c>
      <c r="I17" s="28">
        <f t="shared" si="3"/>
        <v>10.090948000000001</v>
      </c>
      <c r="J17" s="73">
        <v>10.439883999999999</v>
      </c>
      <c r="K17" s="34">
        <f t="shared" si="1"/>
        <v>-3.3423359876412262E-2</v>
      </c>
    </row>
    <row r="18" spans="1:11" ht="15" customHeight="1" x14ac:dyDescent="0.2">
      <c r="A18" s="19" t="s">
        <v>58</v>
      </c>
      <c r="B18" s="64"/>
      <c r="C18" s="20" t="s">
        <v>46</v>
      </c>
      <c r="D18" s="67">
        <v>1.54</v>
      </c>
      <c r="E18" s="17">
        <f t="shared" si="2"/>
        <v>55.500214</v>
      </c>
      <c r="F18" s="70">
        <v>57.959356000000007</v>
      </c>
      <c r="G18" s="22">
        <f t="shared" si="0"/>
        <v>-4.2428732299924221E-2</v>
      </c>
      <c r="H18" s="67" t="s">
        <v>36</v>
      </c>
      <c r="I18" s="17" t="s">
        <v>36</v>
      </c>
      <c r="J18" s="67" t="s">
        <v>36</v>
      </c>
      <c r="K18" s="23" t="s">
        <v>36</v>
      </c>
    </row>
    <row r="19" spans="1:11" ht="15" customHeight="1" x14ac:dyDescent="0.2">
      <c r="A19" s="24" t="s">
        <v>58</v>
      </c>
      <c r="B19" s="63" t="s">
        <v>33</v>
      </c>
      <c r="C19" s="16" t="s">
        <v>46</v>
      </c>
      <c r="D19" s="69">
        <v>1.1100000000000001</v>
      </c>
      <c r="E19" s="17">
        <f t="shared" si="2"/>
        <v>40.003401000000004</v>
      </c>
      <c r="F19" s="73">
        <v>42.479528000000002</v>
      </c>
      <c r="G19" s="18">
        <f t="shared" si="0"/>
        <v>-5.8289889661674164E-2</v>
      </c>
      <c r="H19" s="69" t="s">
        <v>36</v>
      </c>
      <c r="I19" s="17" t="s">
        <v>36</v>
      </c>
      <c r="J19" s="69" t="s">
        <v>36</v>
      </c>
      <c r="K19" s="25" t="s">
        <v>36</v>
      </c>
    </row>
    <row r="20" spans="1:11" ht="15" customHeight="1" x14ac:dyDescent="0.2">
      <c r="A20" s="26" t="s">
        <v>58</v>
      </c>
      <c r="B20" s="65">
        <v>26</v>
      </c>
      <c r="C20" s="27" t="s">
        <v>46</v>
      </c>
      <c r="D20" s="68">
        <v>0.43</v>
      </c>
      <c r="E20" s="28">
        <f t="shared" si="2"/>
        <v>15.496813</v>
      </c>
      <c r="F20" s="74">
        <v>15.479827999999999</v>
      </c>
      <c r="G20" s="29">
        <f t="shared" si="0"/>
        <v>1.0972344137157098E-3</v>
      </c>
      <c r="H20" s="68">
        <v>0.43</v>
      </c>
      <c r="I20" s="28">
        <f t="shared" si="3"/>
        <v>15.496813</v>
      </c>
      <c r="J20" s="74">
        <v>15.479827999999999</v>
      </c>
      <c r="K20" s="30">
        <f t="shared" si="1"/>
        <v>1.0972344137157098E-3</v>
      </c>
    </row>
    <row r="21" spans="1:11" ht="15" customHeight="1" x14ac:dyDescent="0.2">
      <c r="A21" s="15" t="s">
        <v>59</v>
      </c>
      <c r="B21" s="62"/>
      <c r="C21" s="16" t="s">
        <v>47</v>
      </c>
      <c r="D21" s="69">
        <v>0.99</v>
      </c>
      <c r="E21" s="17">
        <f t="shared" si="2"/>
        <v>35.678708999999998</v>
      </c>
      <c r="F21" s="73">
        <v>37.079588000000001</v>
      </c>
      <c r="G21" s="18">
        <f t="shared" si="0"/>
        <v>-3.7780328087787904E-2</v>
      </c>
      <c r="H21" s="69" t="s">
        <v>36</v>
      </c>
      <c r="I21" s="17" t="s">
        <v>36</v>
      </c>
      <c r="J21" s="69" t="s">
        <v>36</v>
      </c>
      <c r="K21" s="25" t="s">
        <v>36</v>
      </c>
    </row>
    <row r="22" spans="1:11" ht="15" customHeight="1" x14ac:dyDescent="0.2">
      <c r="A22" s="15" t="s">
        <v>59</v>
      </c>
      <c r="B22" s="63" t="s">
        <v>33</v>
      </c>
      <c r="C22" s="16" t="s">
        <v>47</v>
      </c>
      <c r="D22" s="69">
        <v>0.75</v>
      </c>
      <c r="E22" s="17">
        <f t="shared" si="2"/>
        <v>27.029325</v>
      </c>
      <c r="F22" s="73">
        <v>28.079688000000001</v>
      </c>
      <c r="G22" s="18">
        <f t="shared" si="0"/>
        <v>-3.7406505371427229E-2</v>
      </c>
      <c r="H22" s="69" t="s">
        <v>36</v>
      </c>
      <c r="I22" s="17" t="s">
        <v>36</v>
      </c>
      <c r="J22" s="69" t="s">
        <v>36</v>
      </c>
      <c r="K22" s="25" t="s">
        <v>36</v>
      </c>
    </row>
    <row r="23" spans="1:11" ht="15" customHeight="1" x14ac:dyDescent="0.2">
      <c r="A23" s="15" t="s">
        <v>59</v>
      </c>
      <c r="B23" s="63">
        <v>26</v>
      </c>
      <c r="C23" s="16" t="s">
        <v>47</v>
      </c>
      <c r="D23" s="69">
        <v>0.24</v>
      </c>
      <c r="E23" s="28">
        <f t="shared" si="2"/>
        <v>8.6493839999999995</v>
      </c>
      <c r="F23" s="73">
        <v>8.9999000000000002</v>
      </c>
      <c r="G23" s="18">
        <f t="shared" si="0"/>
        <v>-3.8946654962832998E-2</v>
      </c>
      <c r="H23" s="69">
        <v>0.24</v>
      </c>
      <c r="I23" s="28">
        <f t="shared" si="3"/>
        <v>8.6493839999999995</v>
      </c>
      <c r="J23" s="73">
        <v>8.9999000000000002</v>
      </c>
      <c r="K23" s="34">
        <f t="shared" si="1"/>
        <v>-3.8946654962832998E-2</v>
      </c>
    </row>
    <row r="24" spans="1:11" ht="15" customHeight="1" x14ac:dyDescent="0.2">
      <c r="A24" s="42" t="s">
        <v>94</v>
      </c>
      <c r="B24" s="66"/>
      <c r="C24" s="43" t="s">
        <v>51</v>
      </c>
      <c r="D24" s="46">
        <v>1.56</v>
      </c>
      <c r="E24" s="28">
        <f t="shared" si="2"/>
        <v>56.220996</v>
      </c>
      <c r="F24" s="71">
        <v>56.159376000000002</v>
      </c>
      <c r="G24" s="40">
        <f>(E24-F24)/F24</f>
        <v>1.0972344137156686E-3</v>
      </c>
      <c r="H24" s="46" t="s">
        <v>36</v>
      </c>
      <c r="I24" s="28" t="s">
        <v>36</v>
      </c>
      <c r="J24" s="71" t="s">
        <v>36</v>
      </c>
      <c r="K24" s="41" t="s">
        <v>36</v>
      </c>
    </row>
    <row r="25" spans="1:11" ht="15" customHeight="1" x14ac:dyDescent="0.2">
      <c r="A25" s="15" t="s">
        <v>60</v>
      </c>
      <c r="B25" s="62"/>
      <c r="C25" s="16" t="s">
        <v>61</v>
      </c>
      <c r="D25" s="69">
        <v>4.26</v>
      </c>
      <c r="E25" s="28">
        <f t="shared" si="2"/>
        <v>153.52656599999997</v>
      </c>
      <c r="F25" s="73">
        <v>156.59825999999998</v>
      </c>
      <c r="G25" s="18">
        <f t="shared" si="0"/>
        <v>-1.9615122160361223E-2</v>
      </c>
      <c r="H25" s="69" t="s">
        <v>36</v>
      </c>
      <c r="I25" s="28" t="s">
        <v>36</v>
      </c>
      <c r="J25" s="69" t="s">
        <v>36</v>
      </c>
      <c r="K25" s="25" t="s">
        <v>36</v>
      </c>
    </row>
    <row r="26" spans="1:11" ht="15" customHeight="1" x14ac:dyDescent="0.2">
      <c r="A26" s="42" t="s">
        <v>62</v>
      </c>
      <c r="B26" s="66"/>
      <c r="C26" s="43" t="s">
        <v>63</v>
      </c>
      <c r="D26" s="46">
        <v>1.01</v>
      </c>
      <c r="E26" s="28">
        <f t="shared" si="2"/>
        <v>36.399490999999998</v>
      </c>
      <c r="F26" s="71">
        <v>36.719591999999999</v>
      </c>
      <c r="G26" s="40">
        <f t="shared" si="0"/>
        <v>-8.7174443550462402E-3</v>
      </c>
      <c r="H26" s="46">
        <v>1.01</v>
      </c>
      <c r="I26" s="28">
        <f t="shared" si="3"/>
        <v>36.399490999999998</v>
      </c>
      <c r="J26" s="71">
        <v>36.719591999999999</v>
      </c>
      <c r="K26" s="41">
        <f t="shared" si="1"/>
        <v>-8.7174443550462402E-3</v>
      </c>
    </row>
    <row r="27" spans="1:11" ht="15" customHeight="1" x14ac:dyDescent="0.2">
      <c r="A27" s="15" t="s">
        <v>42</v>
      </c>
      <c r="B27" s="62"/>
      <c r="C27" s="16" t="s">
        <v>48</v>
      </c>
      <c r="D27" s="69">
        <v>1.56</v>
      </c>
      <c r="E27" s="28">
        <f>36.0391*D27</f>
        <v>56.220996</v>
      </c>
      <c r="F27" s="73">
        <v>54.359396000000004</v>
      </c>
      <c r="G27" s="18">
        <f t="shared" si="0"/>
        <v>3.4246149460527404E-2</v>
      </c>
      <c r="H27" s="69" t="s">
        <v>36</v>
      </c>
      <c r="I27" s="28" t="s">
        <v>36</v>
      </c>
      <c r="J27" s="69" t="s">
        <v>36</v>
      </c>
      <c r="K27" s="25" t="s">
        <v>36</v>
      </c>
    </row>
    <row r="28" spans="1:11" ht="15" customHeight="1" x14ac:dyDescent="0.2">
      <c r="A28" s="42" t="s">
        <v>43</v>
      </c>
      <c r="B28" s="66"/>
      <c r="C28" s="43" t="s">
        <v>49</v>
      </c>
      <c r="D28" s="46">
        <v>0.43</v>
      </c>
      <c r="E28" s="28">
        <f t="shared" si="2"/>
        <v>15.496813</v>
      </c>
      <c r="F28" s="71">
        <v>14.759836</v>
      </c>
      <c r="G28" s="40">
        <f t="shared" si="0"/>
        <v>4.9931245848531078E-2</v>
      </c>
      <c r="H28" s="46" t="s">
        <v>36</v>
      </c>
      <c r="I28" s="28" t="s">
        <v>36</v>
      </c>
      <c r="J28" s="46" t="s">
        <v>36</v>
      </c>
      <c r="K28" s="44" t="s">
        <v>36</v>
      </c>
    </row>
  </sheetData>
  <mergeCells count="11">
    <mergeCell ref="A1:K1"/>
    <mergeCell ref="A2:K2"/>
    <mergeCell ref="A3:A5"/>
    <mergeCell ref="C3:C5"/>
    <mergeCell ref="B3:B5"/>
    <mergeCell ref="D3:G3"/>
    <mergeCell ref="H3:K3"/>
    <mergeCell ref="D4:E4"/>
    <mergeCell ref="G4:G5"/>
    <mergeCell ref="H4:I4"/>
    <mergeCell ref="K4:K5"/>
  </mergeCells>
  <phoneticPr fontId="23" type="noConversion"/>
  <pageMargins left="0.7" right="0.7" top="0.75" bottom="0.75" header="0.3" footer="0.3"/>
  <pageSetup scale="88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3"/>
  <sheetViews>
    <sheetView zoomScale="70" zoomScaleNormal="70" workbookViewId="0">
      <selection activeCell="E22" sqref="E22"/>
    </sheetView>
  </sheetViews>
  <sheetFormatPr defaultColWidth="8.85546875" defaultRowHeight="15" x14ac:dyDescent="0.25"/>
  <cols>
    <col min="1" max="1" width="9.5703125" style="57" customWidth="1"/>
    <col min="2" max="2" width="27.5703125" style="58" bestFit="1" customWidth="1"/>
    <col min="3" max="3" width="6.85546875" style="57" customWidth="1"/>
    <col min="4" max="4" width="14.28515625" style="57" customWidth="1"/>
    <col min="5" max="5" width="13.5703125" style="57" customWidth="1"/>
    <col min="6" max="6" width="12.5703125" style="57" customWidth="1"/>
    <col min="7" max="7" width="8.85546875" style="57"/>
    <col min="8" max="8" width="13.28515625" style="57" customWidth="1"/>
    <col min="9" max="9" width="13.7109375" style="57" customWidth="1"/>
    <col min="10" max="10" width="13.85546875" style="57" customWidth="1"/>
    <col min="11" max="16384" width="8.85546875" style="47"/>
  </cols>
  <sheetData>
    <row r="1" spans="1:10" ht="12.75" customHeight="1" x14ac:dyDescent="0.25">
      <c r="A1" s="92" t="s">
        <v>100</v>
      </c>
      <c r="B1" s="93"/>
      <c r="C1" s="93"/>
      <c r="D1" s="93"/>
      <c r="E1" s="93"/>
      <c r="F1" s="93"/>
      <c r="G1" s="93"/>
      <c r="H1" s="93"/>
      <c r="I1" s="93"/>
      <c r="J1" s="94"/>
    </row>
    <row r="2" spans="1:10" ht="12.75" customHeight="1" x14ac:dyDescent="0.25">
      <c r="A2" s="95" t="s">
        <v>93</v>
      </c>
      <c r="B2" s="96"/>
      <c r="C2" s="96"/>
      <c r="D2" s="96"/>
      <c r="E2" s="96"/>
      <c r="F2" s="96"/>
      <c r="G2" s="96"/>
      <c r="H2" s="96"/>
      <c r="I2" s="96"/>
      <c r="J2" s="97"/>
    </row>
    <row r="3" spans="1:10" ht="12.75" customHeight="1" x14ac:dyDescent="0.25">
      <c r="A3" s="98" t="s">
        <v>6</v>
      </c>
      <c r="B3" s="101" t="s">
        <v>7</v>
      </c>
      <c r="C3" s="84" t="s">
        <v>8</v>
      </c>
      <c r="D3" s="85"/>
      <c r="E3" s="85"/>
      <c r="F3" s="86"/>
      <c r="G3" s="84" t="s">
        <v>107</v>
      </c>
      <c r="H3" s="85"/>
      <c r="I3" s="85"/>
      <c r="J3" s="86"/>
    </row>
    <row r="4" spans="1:10" ht="12.75" customHeight="1" x14ac:dyDescent="0.25">
      <c r="A4" s="99"/>
      <c r="B4" s="102"/>
      <c r="C4" s="103">
        <v>2019</v>
      </c>
      <c r="D4" s="104"/>
      <c r="E4" s="48">
        <v>2018</v>
      </c>
      <c r="F4" s="105" t="s">
        <v>52</v>
      </c>
      <c r="G4" s="103">
        <v>2019</v>
      </c>
      <c r="H4" s="104"/>
      <c r="I4" s="49">
        <v>2018</v>
      </c>
      <c r="J4" s="105" t="s">
        <v>52</v>
      </c>
    </row>
    <row r="5" spans="1:10" ht="25.5" x14ac:dyDescent="0.25">
      <c r="A5" s="100"/>
      <c r="B5" s="102"/>
      <c r="C5" s="50" t="s">
        <v>35</v>
      </c>
      <c r="D5" s="51" t="s">
        <v>97</v>
      </c>
      <c r="E5" s="52" t="s">
        <v>92</v>
      </c>
      <c r="F5" s="106"/>
      <c r="G5" s="50" t="s">
        <v>35</v>
      </c>
      <c r="H5" s="51" t="s">
        <v>97</v>
      </c>
      <c r="I5" s="52" t="s">
        <v>92</v>
      </c>
      <c r="J5" s="107"/>
    </row>
    <row r="6" spans="1:10" ht="12.95" customHeight="1" x14ac:dyDescent="0.25">
      <c r="A6" s="13" t="s">
        <v>9</v>
      </c>
      <c r="B6" s="14" t="s">
        <v>91</v>
      </c>
      <c r="C6" s="9">
        <v>1.29</v>
      </c>
      <c r="D6" s="8">
        <f>36.0391*C6</f>
        <v>46.490438999999995</v>
      </c>
      <c r="E6" s="8">
        <v>45.359496</v>
      </c>
      <c r="F6" s="10">
        <f t="shared" ref="F6:F15" si="0">(D6-E6)/E6</f>
        <v>2.4932882852137399E-2</v>
      </c>
      <c r="G6" s="12">
        <v>0.76</v>
      </c>
      <c r="H6" s="11">
        <f>36.0391*G6</f>
        <v>27.389716</v>
      </c>
      <c r="I6" s="8">
        <v>27.359696</v>
      </c>
      <c r="J6" s="7">
        <f t="shared" ref="J6:J43" si="1">(H6-I6)/I6</f>
        <v>1.0972344137157219E-3</v>
      </c>
    </row>
    <row r="7" spans="1:10" ht="12.95" customHeight="1" x14ac:dyDescent="0.25">
      <c r="A7" s="13" t="s">
        <v>10</v>
      </c>
      <c r="B7" s="14" t="s">
        <v>91</v>
      </c>
      <c r="C7" s="9">
        <v>2.15</v>
      </c>
      <c r="D7" s="8">
        <f t="shared" ref="D7:D43" si="2">36.0391*C7</f>
        <v>77.484064999999987</v>
      </c>
      <c r="E7" s="8">
        <v>76.319152000000003</v>
      </c>
      <c r="F7" s="10">
        <f t="shared" si="0"/>
        <v>1.52637047120228E-2</v>
      </c>
      <c r="G7" s="12">
        <v>1.43</v>
      </c>
      <c r="H7" s="11">
        <f t="shared" ref="H7:H43" si="3">36.0391*G7</f>
        <v>51.535912999999994</v>
      </c>
      <c r="I7" s="8">
        <v>51.479427999999999</v>
      </c>
      <c r="J7" s="7">
        <f t="shared" si="1"/>
        <v>1.0972344137156111E-3</v>
      </c>
    </row>
    <row r="8" spans="1:10" ht="12.95" customHeight="1" x14ac:dyDescent="0.25">
      <c r="A8" s="13" t="s">
        <v>11</v>
      </c>
      <c r="B8" s="14" t="s">
        <v>91</v>
      </c>
      <c r="C8" s="9">
        <v>3.05</v>
      </c>
      <c r="D8" s="8">
        <f t="shared" si="2"/>
        <v>109.91925499999999</v>
      </c>
      <c r="E8" s="8">
        <v>109.79877999999999</v>
      </c>
      <c r="F8" s="10">
        <f t="shared" si="0"/>
        <v>1.097234413715699E-3</v>
      </c>
      <c r="G8" s="12">
        <v>2.15</v>
      </c>
      <c r="H8" s="11">
        <f t="shared" si="3"/>
        <v>77.484064999999987</v>
      </c>
      <c r="I8" s="8">
        <v>78.119131999999993</v>
      </c>
      <c r="J8" s="7">
        <f t="shared" si="1"/>
        <v>-8.1294682076089447E-3</v>
      </c>
    </row>
    <row r="9" spans="1:10" ht="12.95" customHeight="1" x14ac:dyDescent="0.25">
      <c r="A9" s="13" t="s">
        <v>12</v>
      </c>
      <c r="B9" s="14" t="s">
        <v>91</v>
      </c>
      <c r="C9" s="9">
        <v>4.63</v>
      </c>
      <c r="D9" s="8">
        <f t="shared" si="2"/>
        <v>166.86103299999999</v>
      </c>
      <c r="E9" s="8">
        <v>167.39814000000001</v>
      </c>
      <c r="F9" s="10">
        <f t="shared" si="0"/>
        <v>-3.2085601429025445E-3</v>
      </c>
      <c r="G9" s="12">
        <v>3.64</v>
      </c>
      <c r="H9" s="11">
        <f t="shared" si="3"/>
        <v>131.18232399999999</v>
      </c>
      <c r="I9" s="8">
        <v>131.75853600000002</v>
      </c>
      <c r="J9" s="7">
        <f t="shared" si="1"/>
        <v>-4.3732422770698248E-3</v>
      </c>
    </row>
    <row r="10" spans="1:10" ht="12.95" customHeight="1" x14ac:dyDescent="0.25">
      <c r="A10" s="13" t="s">
        <v>13</v>
      </c>
      <c r="B10" s="14" t="s">
        <v>91</v>
      </c>
      <c r="C10" s="9">
        <v>5.82</v>
      </c>
      <c r="D10" s="8">
        <f t="shared" si="2"/>
        <v>209.74756199999999</v>
      </c>
      <c r="E10" s="8">
        <v>210.59765999999999</v>
      </c>
      <c r="F10" s="10">
        <f t="shared" si="0"/>
        <v>-4.0365975576366932E-3</v>
      </c>
      <c r="G10" s="12">
        <v>4.75</v>
      </c>
      <c r="H10" s="11">
        <f t="shared" si="3"/>
        <v>171.18572499999999</v>
      </c>
      <c r="I10" s="8">
        <v>172.07808800000001</v>
      </c>
      <c r="J10" s="7">
        <f t="shared" si="1"/>
        <v>-5.1858026223537378E-3</v>
      </c>
    </row>
    <row r="11" spans="1:10" ht="12.95" customHeight="1" x14ac:dyDescent="0.25">
      <c r="A11" s="13" t="s">
        <v>14</v>
      </c>
      <c r="B11" s="14" t="s">
        <v>90</v>
      </c>
      <c r="C11" s="9">
        <v>0.64</v>
      </c>
      <c r="D11" s="8">
        <f t="shared" si="2"/>
        <v>23.065023999999998</v>
      </c>
      <c r="E11" s="8">
        <v>21.959755999999999</v>
      </c>
      <c r="F11" s="10">
        <f t="shared" si="0"/>
        <v>5.0331524630783643E-2</v>
      </c>
      <c r="G11" s="12">
        <v>0.26</v>
      </c>
      <c r="H11" s="11">
        <f t="shared" si="3"/>
        <v>9.3701659999999993</v>
      </c>
      <c r="I11" s="8">
        <v>9.3598960000000009</v>
      </c>
      <c r="J11" s="7">
        <f t="shared" si="1"/>
        <v>1.097234413715542E-3</v>
      </c>
    </row>
    <row r="12" spans="1:10" ht="12.95" customHeight="1" x14ac:dyDescent="0.25">
      <c r="A12" s="13" t="s">
        <v>15</v>
      </c>
      <c r="B12" s="14" t="s">
        <v>90</v>
      </c>
      <c r="C12" s="9">
        <v>1.27</v>
      </c>
      <c r="D12" s="8">
        <f t="shared" si="2"/>
        <v>45.769656999999995</v>
      </c>
      <c r="E12" s="8">
        <v>44.639504000000002</v>
      </c>
      <c r="F12" s="10">
        <f t="shared" si="0"/>
        <v>2.5317328794692541E-2</v>
      </c>
      <c r="G12" s="12">
        <v>0.72</v>
      </c>
      <c r="H12" s="11">
        <f t="shared" si="3"/>
        <v>25.948151999999997</v>
      </c>
      <c r="I12" s="8">
        <v>25.919712000000001</v>
      </c>
      <c r="J12" s="7">
        <f t="shared" si="1"/>
        <v>1.097234413715563E-3</v>
      </c>
    </row>
    <row r="13" spans="1:10" ht="12.95" customHeight="1" x14ac:dyDescent="0.25">
      <c r="A13" s="13" t="s">
        <v>16</v>
      </c>
      <c r="B13" s="14" t="s">
        <v>90</v>
      </c>
      <c r="C13" s="9">
        <v>2.09</v>
      </c>
      <c r="D13" s="8">
        <f t="shared" si="2"/>
        <v>75.321718999999987</v>
      </c>
      <c r="E13" s="8">
        <v>74.159176000000002</v>
      </c>
      <c r="F13" s="10">
        <f t="shared" si="0"/>
        <v>1.5676320351779328E-2</v>
      </c>
      <c r="G13" s="12">
        <v>1.44</v>
      </c>
      <c r="H13" s="11">
        <f t="shared" si="3"/>
        <v>51.896303999999994</v>
      </c>
      <c r="I13" s="8">
        <v>52.199419999999996</v>
      </c>
      <c r="J13" s="7">
        <f t="shared" si="1"/>
        <v>-5.8068844443099725E-3</v>
      </c>
    </row>
    <row r="14" spans="1:10" ht="12.95" customHeight="1" x14ac:dyDescent="0.25">
      <c r="A14" s="13" t="s">
        <v>17</v>
      </c>
      <c r="B14" s="14" t="s">
        <v>90</v>
      </c>
      <c r="C14" s="9">
        <v>3.06</v>
      </c>
      <c r="D14" s="8">
        <f t="shared" si="2"/>
        <v>110.279646</v>
      </c>
      <c r="E14" s="8">
        <v>109.438784</v>
      </c>
      <c r="F14" s="10">
        <f t="shared" si="0"/>
        <v>7.6834004295954286E-3</v>
      </c>
      <c r="G14" s="12">
        <v>2.2200000000000002</v>
      </c>
      <c r="H14" s="11">
        <f t="shared" si="3"/>
        <v>80.006802000000008</v>
      </c>
      <c r="I14" s="8">
        <v>79.919112000000013</v>
      </c>
      <c r="J14" s="7">
        <f t="shared" si="1"/>
        <v>1.0972344137156445E-3</v>
      </c>
    </row>
    <row r="15" spans="1:10" ht="12.95" customHeight="1" x14ac:dyDescent="0.25">
      <c r="A15" s="13" t="s">
        <v>18</v>
      </c>
      <c r="B15" s="14" t="s">
        <v>90</v>
      </c>
      <c r="C15" s="9">
        <v>4.0999999999999996</v>
      </c>
      <c r="D15" s="8">
        <f t="shared" si="2"/>
        <v>147.76030999999998</v>
      </c>
      <c r="E15" s="8">
        <v>147.59835999999999</v>
      </c>
      <c r="F15" s="10">
        <f t="shared" si="0"/>
        <v>1.0972344137156421E-3</v>
      </c>
      <c r="G15" s="12">
        <v>3.13</v>
      </c>
      <c r="H15" s="11">
        <f t="shared" si="3"/>
        <v>112.80238299999999</v>
      </c>
      <c r="I15" s="8">
        <v>113.03874400000001</v>
      </c>
      <c r="J15" s="7">
        <f t="shared" si="1"/>
        <v>-2.0909733391943604E-3</v>
      </c>
    </row>
    <row r="16" spans="1:10" ht="12.95" customHeight="1" x14ac:dyDescent="0.25">
      <c r="A16" s="13" t="s">
        <v>19</v>
      </c>
      <c r="B16" s="14" t="s">
        <v>20</v>
      </c>
      <c r="C16" s="9" t="s">
        <v>36</v>
      </c>
      <c r="D16" s="8" t="s">
        <v>36</v>
      </c>
      <c r="E16" s="9" t="s">
        <v>36</v>
      </c>
      <c r="F16" s="9" t="s">
        <v>36</v>
      </c>
      <c r="G16" s="12">
        <v>2.86</v>
      </c>
      <c r="H16" s="11">
        <f t="shared" si="3"/>
        <v>103.07182599999999</v>
      </c>
      <c r="I16" s="8">
        <v>103.31885200000001</v>
      </c>
      <c r="J16" s="7">
        <f t="shared" si="1"/>
        <v>-2.3909092601998665E-3</v>
      </c>
    </row>
    <row r="17" spans="1:10" ht="12.95" customHeight="1" x14ac:dyDescent="0.25">
      <c r="A17" s="13" t="s">
        <v>21</v>
      </c>
      <c r="B17" s="14" t="s">
        <v>20</v>
      </c>
      <c r="C17" s="9" t="s">
        <v>36</v>
      </c>
      <c r="D17" s="8" t="s">
        <v>36</v>
      </c>
      <c r="E17" s="9" t="s">
        <v>36</v>
      </c>
      <c r="F17" s="9" t="s">
        <v>36</v>
      </c>
      <c r="G17" s="12">
        <v>3.86</v>
      </c>
      <c r="H17" s="11">
        <f t="shared" si="3"/>
        <v>139.11092599999998</v>
      </c>
      <c r="I17" s="8">
        <v>139.31845200000001</v>
      </c>
      <c r="J17" s="7">
        <f t="shared" si="1"/>
        <v>-1.4895801454930739E-3</v>
      </c>
    </row>
    <row r="18" spans="1:10" ht="12.95" customHeight="1" x14ac:dyDescent="0.25">
      <c r="A18" s="13" t="s">
        <v>22</v>
      </c>
      <c r="B18" s="14" t="s">
        <v>20</v>
      </c>
      <c r="C18" s="9" t="s">
        <v>36</v>
      </c>
      <c r="D18" s="8" t="s">
        <v>36</v>
      </c>
      <c r="E18" s="9" t="s">
        <v>36</v>
      </c>
      <c r="F18" s="9" t="s">
        <v>36</v>
      </c>
      <c r="G18" s="12">
        <v>5.7</v>
      </c>
      <c r="H18" s="11">
        <f t="shared" si="3"/>
        <v>205.42286999999999</v>
      </c>
      <c r="I18" s="8">
        <v>206.63770400000001</v>
      </c>
      <c r="J18" s="7">
        <f t="shared" si="1"/>
        <v>-5.879052934115182E-3</v>
      </c>
    </row>
    <row r="19" spans="1:10" ht="12.95" customHeight="1" x14ac:dyDescent="0.25">
      <c r="A19" s="13" t="s">
        <v>23</v>
      </c>
      <c r="B19" s="14" t="s">
        <v>24</v>
      </c>
      <c r="C19" s="9" t="s">
        <v>36</v>
      </c>
      <c r="D19" s="8" t="s">
        <v>36</v>
      </c>
      <c r="E19" s="9" t="s">
        <v>36</v>
      </c>
      <c r="F19" s="9" t="s">
        <v>36</v>
      </c>
      <c r="G19" s="12">
        <v>1.1100000000000001</v>
      </c>
      <c r="H19" s="11">
        <f t="shared" si="3"/>
        <v>40.003401000000004</v>
      </c>
      <c r="I19" s="8">
        <v>39.959556000000006</v>
      </c>
      <c r="J19" s="7">
        <f t="shared" si="1"/>
        <v>1.0972344137156445E-3</v>
      </c>
    </row>
    <row r="20" spans="1:10" ht="12.95" customHeight="1" x14ac:dyDescent="0.25">
      <c r="A20" s="13" t="s">
        <v>25</v>
      </c>
      <c r="B20" s="14" t="s">
        <v>24</v>
      </c>
      <c r="C20" s="9" t="s">
        <v>36</v>
      </c>
      <c r="D20" s="8" t="s">
        <v>36</v>
      </c>
      <c r="E20" s="9" t="s">
        <v>36</v>
      </c>
      <c r="F20" s="9" t="s">
        <v>36</v>
      </c>
      <c r="G20" s="12">
        <v>2.0499999999999998</v>
      </c>
      <c r="H20" s="11">
        <f t="shared" si="3"/>
        <v>73.880154999999988</v>
      </c>
      <c r="I20" s="8">
        <v>74.159176000000002</v>
      </c>
      <c r="J20" s="7">
        <f t="shared" si="1"/>
        <v>-3.7624608989724265E-3</v>
      </c>
    </row>
    <row r="21" spans="1:10" ht="12.95" customHeight="1" x14ac:dyDescent="0.25">
      <c r="A21" s="13" t="s">
        <v>26</v>
      </c>
      <c r="B21" s="14" t="s">
        <v>24</v>
      </c>
      <c r="C21" s="9" t="s">
        <v>36</v>
      </c>
      <c r="D21" s="8" t="s">
        <v>36</v>
      </c>
      <c r="E21" s="9" t="s">
        <v>36</v>
      </c>
      <c r="F21" s="9" t="s">
        <v>36</v>
      </c>
      <c r="G21" s="12">
        <v>2.93</v>
      </c>
      <c r="H21" s="11">
        <f t="shared" si="3"/>
        <v>105.59456299999999</v>
      </c>
      <c r="I21" s="8">
        <v>106.19882000000001</v>
      </c>
      <c r="J21" s="7">
        <f t="shared" si="1"/>
        <v>-5.6898654806147395E-3</v>
      </c>
    </row>
    <row r="22" spans="1:10" ht="12.95" customHeight="1" x14ac:dyDescent="0.25">
      <c r="A22" s="13" t="s">
        <v>27</v>
      </c>
      <c r="B22" s="14" t="s">
        <v>89</v>
      </c>
      <c r="C22" s="9">
        <v>7.82</v>
      </c>
      <c r="D22" s="8">
        <f t="shared" si="2"/>
        <v>281.825762</v>
      </c>
      <c r="E22" s="8">
        <v>279.35689600000001</v>
      </c>
      <c r="F22" s="10">
        <f>(D22-E22)/E22</f>
        <v>8.8376769478423454E-3</v>
      </c>
      <c r="G22" s="12">
        <v>6.28</v>
      </c>
      <c r="H22" s="11">
        <f t="shared" si="3"/>
        <v>226.325548</v>
      </c>
      <c r="I22" s="8">
        <v>226.79748000000001</v>
      </c>
      <c r="J22" s="7">
        <f t="shared" si="1"/>
        <v>-2.0808520447405743E-3</v>
      </c>
    </row>
    <row r="23" spans="1:10" ht="12.95" customHeight="1" x14ac:dyDescent="0.25">
      <c r="A23" s="13" t="s">
        <v>28</v>
      </c>
      <c r="B23" s="14" t="s">
        <v>88</v>
      </c>
      <c r="C23" s="9">
        <v>3.46</v>
      </c>
      <c r="D23" s="8">
        <f t="shared" si="2"/>
        <v>124.695286</v>
      </c>
      <c r="E23" s="8">
        <v>124.91861200000001</v>
      </c>
      <c r="F23" s="10">
        <f>(D23-E23)/E23</f>
        <v>-1.7877720255170169E-3</v>
      </c>
      <c r="G23" s="12">
        <v>3.15</v>
      </c>
      <c r="H23" s="11">
        <f t="shared" si="3"/>
        <v>113.52316499999999</v>
      </c>
      <c r="I23" s="8">
        <v>113.75873600000001</v>
      </c>
      <c r="J23" s="7">
        <f t="shared" si="1"/>
        <v>-2.0707948091126952E-3</v>
      </c>
    </row>
    <row r="24" spans="1:10" x14ac:dyDescent="0.25">
      <c r="A24" s="53" t="s">
        <v>82</v>
      </c>
      <c r="B24" s="14" t="s">
        <v>81</v>
      </c>
      <c r="C24" s="9" t="s">
        <v>36</v>
      </c>
      <c r="D24" s="8" t="s">
        <v>36</v>
      </c>
      <c r="E24" s="8" t="s">
        <v>36</v>
      </c>
      <c r="F24" s="8" t="s">
        <v>36</v>
      </c>
      <c r="G24" s="12">
        <v>0.51</v>
      </c>
      <c r="H24" s="11">
        <f t="shared" si="3"/>
        <v>18.379940999999999</v>
      </c>
      <c r="I24" s="45">
        <v>18.359795999999999</v>
      </c>
      <c r="J24" s="7">
        <f t="shared" si="1"/>
        <v>1.097234413715676E-3</v>
      </c>
    </row>
    <row r="25" spans="1:10" x14ac:dyDescent="0.25">
      <c r="A25" s="53" t="s">
        <v>80</v>
      </c>
      <c r="B25" s="14" t="s">
        <v>79</v>
      </c>
      <c r="C25" s="9" t="s">
        <v>36</v>
      </c>
      <c r="D25" s="8" t="s">
        <v>36</v>
      </c>
      <c r="E25" s="8" t="s">
        <v>36</v>
      </c>
      <c r="F25" s="8" t="s">
        <v>36</v>
      </c>
      <c r="G25" s="12">
        <v>1.01</v>
      </c>
      <c r="H25" s="11">
        <f t="shared" si="3"/>
        <v>36.399490999999998</v>
      </c>
      <c r="I25" s="45">
        <v>36.359596000000003</v>
      </c>
      <c r="J25" s="7">
        <f t="shared" si="1"/>
        <v>1.0972344137155495E-3</v>
      </c>
    </row>
    <row r="26" spans="1:10" x14ac:dyDescent="0.25">
      <c r="A26" s="53" t="s">
        <v>78</v>
      </c>
      <c r="B26" s="14" t="s">
        <v>77</v>
      </c>
      <c r="C26" s="9" t="s">
        <v>36</v>
      </c>
      <c r="D26" s="8" t="s">
        <v>36</v>
      </c>
      <c r="E26" s="8" t="s">
        <v>36</v>
      </c>
      <c r="F26" s="8" t="s">
        <v>36</v>
      </c>
      <c r="G26" s="12">
        <v>1.52</v>
      </c>
      <c r="H26" s="11">
        <f t="shared" si="3"/>
        <v>54.779432</v>
      </c>
      <c r="I26" s="45">
        <v>54.719391999999999</v>
      </c>
      <c r="J26" s="7">
        <f t="shared" si="1"/>
        <v>1.0972344137157219E-3</v>
      </c>
    </row>
    <row r="27" spans="1:10" x14ac:dyDescent="0.25">
      <c r="A27" s="53" t="s">
        <v>76</v>
      </c>
      <c r="B27" s="14" t="s">
        <v>75</v>
      </c>
      <c r="C27" s="9" t="s">
        <v>36</v>
      </c>
      <c r="D27" s="8" t="s">
        <v>36</v>
      </c>
      <c r="E27" s="8" t="s">
        <v>36</v>
      </c>
      <c r="F27" s="8" t="s">
        <v>36</v>
      </c>
      <c r="G27" s="12">
        <v>2.02</v>
      </c>
      <c r="H27" s="11">
        <f t="shared" si="3"/>
        <v>72.798981999999995</v>
      </c>
      <c r="I27" s="45">
        <v>73.079187999999988</v>
      </c>
      <c r="J27" s="7">
        <f t="shared" si="1"/>
        <v>-3.834279056302496E-3</v>
      </c>
    </row>
    <row r="28" spans="1:10" x14ac:dyDescent="0.25">
      <c r="A28" s="13" t="s">
        <v>101</v>
      </c>
      <c r="B28" s="14" t="s">
        <v>67</v>
      </c>
      <c r="C28" s="9">
        <v>1.04</v>
      </c>
      <c r="D28" s="8">
        <f>36.0391*C28</f>
        <v>37.480663999999997</v>
      </c>
      <c r="E28" s="54" t="s">
        <v>64</v>
      </c>
      <c r="F28" s="54" t="s">
        <v>64</v>
      </c>
      <c r="G28" s="12">
        <v>1.04</v>
      </c>
      <c r="H28" s="11">
        <f>36.0391*G28</f>
        <v>37.480663999999997</v>
      </c>
      <c r="I28" s="55" t="s">
        <v>64</v>
      </c>
      <c r="J28" s="55" t="s">
        <v>64</v>
      </c>
    </row>
    <row r="29" spans="1:10" x14ac:dyDescent="0.25">
      <c r="A29" s="13" t="s">
        <v>102</v>
      </c>
      <c r="B29" s="14" t="s">
        <v>68</v>
      </c>
      <c r="C29" s="9">
        <v>1.04</v>
      </c>
      <c r="D29" s="8">
        <f>36.0391*C29</f>
        <v>37.480663999999997</v>
      </c>
      <c r="E29" s="54" t="s">
        <v>64</v>
      </c>
      <c r="F29" s="54" t="s">
        <v>64</v>
      </c>
      <c r="G29" s="12">
        <v>1.04</v>
      </c>
      <c r="H29" s="11">
        <f>36.0391*G29</f>
        <v>37.480663999999997</v>
      </c>
      <c r="I29" s="55" t="s">
        <v>64</v>
      </c>
      <c r="J29" s="55" t="s">
        <v>64</v>
      </c>
    </row>
    <row r="30" spans="1:10" x14ac:dyDescent="0.25">
      <c r="A30" s="13" t="s">
        <v>103</v>
      </c>
      <c r="B30" s="14" t="s">
        <v>70</v>
      </c>
      <c r="C30" s="9">
        <v>0.54</v>
      </c>
      <c r="D30" s="8">
        <f>36.0391*C30</f>
        <v>19.461113999999998</v>
      </c>
      <c r="E30" s="54" t="s">
        <v>64</v>
      </c>
      <c r="F30" s="54" t="s">
        <v>64</v>
      </c>
      <c r="G30" s="56" t="s">
        <v>36</v>
      </c>
      <c r="H30" s="11" t="s">
        <v>36</v>
      </c>
      <c r="I30" s="55" t="s">
        <v>64</v>
      </c>
      <c r="J30" s="55" t="s">
        <v>64</v>
      </c>
    </row>
    <row r="31" spans="1:10" x14ac:dyDescent="0.25">
      <c r="A31" s="13" t="s">
        <v>104</v>
      </c>
      <c r="B31" s="14" t="s">
        <v>69</v>
      </c>
      <c r="C31" s="9">
        <v>1.78</v>
      </c>
      <c r="D31" s="8">
        <f>36.0391*C31</f>
        <v>64.149597999999997</v>
      </c>
      <c r="E31" s="54" t="s">
        <v>64</v>
      </c>
      <c r="F31" s="54" t="s">
        <v>64</v>
      </c>
      <c r="G31" s="56" t="s">
        <v>36</v>
      </c>
      <c r="H31" s="11" t="s">
        <v>36</v>
      </c>
      <c r="I31" s="55" t="s">
        <v>64</v>
      </c>
      <c r="J31" s="55" t="s">
        <v>64</v>
      </c>
    </row>
    <row r="32" spans="1:10" x14ac:dyDescent="0.25">
      <c r="A32" s="13" t="s">
        <v>105</v>
      </c>
      <c r="B32" s="14" t="s">
        <v>65</v>
      </c>
      <c r="C32" s="9">
        <v>1.43</v>
      </c>
      <c r="D32" s="8">
        <f>36.0391*C32</f>
        <v>51.535912999999994</v>
      </c>
      <c r="E32" s="54" t="s">
        <v>64</v>
      </c>
      <c r="F32" s="54" t="s">
        <v>64</v>
      </c>
      <c r="G32" s="12">
        <v>0.9</v>
      </c>
      <c r="H32" s="11">
        <f>36.0391*G32</f>
        <v>32.435189999999999</v>
      </c>
      <c r="I32" s="55" t="s">
        <v>64</v>
      </c>
      <c r="J32" s="55" t="s">
        <v>64</v>
      </c>
    </row>
    <row r="33" spans="1:10" ht="12.95" customHeight="1" x14ac:dyDescent="0.25">
      <c r="A33" s="13" t="s">
        <v>0</v>
      </c>
      <c r="B33" s="14" t="s">
        <v>87</v>
      </c>
      <c r="C33" s="9" t="s">
        <v>36</v>
      </c>
      <c r="D33" s="8" t="s">
        <v>36</v>
      </c>
      <c r="E33" s="9" t="s">
        <v>36</v>
      </c>
      <c r="F33" s="9" t="s">
        <v>36</v>
      </c>
      <c r="G33" s="12">
        <v>22.51</v>
      </c>
      <c r="H33" s="11">
        <f t="shared" si="3"/>
        <v>811.24014099999999</v>
      </c>
      <c r="I33" s="8">
        <v>811.43098399999997</v>
      </c>
      <c r="J33" s="7">
        <f t="shared" si="1"/>
        <v>-2.3519313874261987E-4</v>
      </c>
    </row>
    <row r="34" spans="1:10" ht="12.95" customHeight="1" x14ac:dyDescent="0.25">
      <c r="A34" s="13" t="s">
        <v>1</v>
      </c>
      <c r="B34" s="14" t="s">
        <v>86</v>
      </c>
      <c r="C34" s="9" t="s">
        <v>36</v>
      </c>
      <c r="D34" s="8" t="s">
        <v>36</v>
      </c>
      <c r="E34" s="9" t="s">
        <v>36</v>
      </c>
      <c r="F34" s="9" t="s">
        <v>36</v>
      </c>
      <c r="G34" s="12">
        <v>11.53</v>
      </c>
      <c r="H34" s="11">
        <f t="shared" si="3"/>
        <v>415.53082299999994</v>
      </c>
      <c r="I34" s="8">
        <v>419.755336</v>
      </c>
      <c r="J34" s="7">
        <f t="shared" si="1"/>
        <v>-1.0064227033435636E-2</v>
      </c>
    </row>
    <row r="35" spans="1:10" ht="12.95" customHeight="1" x14ac:dyDescent="0.25">
      <c r="A35" s="13" t="s">
        <v>85</v>
      </c>
      <c r="B35" s="14" t="s">
        <v>37</v>
      </c>
      <c r="C35" s="9">
        <v>2.58</v>
      </c>
      <c r="D35" s="8">
        <f t="shared" si="2"/>
        <v>92.98087799999999</v>
      </c>
      <c r="E35" s="8">
        <v>94.678948000000005</v>
      </c>
      <c r="F35" s="10">
        <f t="shared" ref="F35:F43" si="4">(D35-E35)/E35</f>
        <v>-1.7935032400233423E-2</v>
      </c>
      <c r="G35" s="12">
        <v>1.47</v>
      </c>
      <c r="H35" s="11">
        <f t="shared" si="3"/>
        <v>52.977476999999993</v>
      </c>
      <c r="I35" s="8">
        <v>53.279408000000004</v>
      </c>
      <c r="J35" s="7">
        <f t="shared" si="1"/>
        <v>-5.6669360890798633E-3</v>
      </c>
    </row>
    <row r="36" spans="1:10" ht="12.95" customHeight="1" x14ac:dyDescent="0.25">
      <c r="A36" s="13" t="s">
        <v>84</v>
      </c>
      <c r="B36" s="14" t="s">
        <v>38</v>
      </c>
      <c r="C36" s="9">
        <v>1.29</v>
      </c>
      <c r="D36" s="8">
        <f t="shared" si="2"/>
        <v>46.490438999999995</v>
      </c>
      <c r="E36" s="8">
        <v>47.159476000000005</v>
      </c>
      <c r="F36" s="10">
        <f t="shared" si="4"/>
        <v>-1.4186692829241997E-2</v>
      </c>
      <c r="G36" s="12">
        <v>0.74</v>
      </c>
      <c r="H36" s="11">
        <f t="shared" si="3"/>
        <v>26.668933999999997</v>
      </c>
      <c r="I36" s="8">
        <v>26.639704000000002</v>
      </c>
      <c r="J36" s="7">
        <f t="shared" si="1"/>
        <v>1.0972344137155112E-3</v>
      </c>
    </row>
    <row r="37" spans="1:10" ht="12.95" customHeight="1" x14ac:dyDescent="0.25">
      <c r="A37" s="13" t="s">
        <v>83</v>
      </c>
      <c r="B37" s="14" t="s">
        <v>39</v>
      </c>
      <c r="C37" s="9">
        <v>1.17</v>
      </c>
      <c r="D37" s="8">
        <f t="shared" si="2"/>
        <v>42.165746999999996</v>
      </c>
      <c r="E37" s="8">
        <v>42.839523999999997</v>
      </c>
      <c r="F37" s="10">
        <f t="shared" si="4"/>
        <v>-1.5727929189876182E-2</v>
      </c>
      <c r="G37" s="12">
        <v>0.9</v>
      </c>
      <c r="H37" s="11">
        <f t="shared" si="3"/>
        <v>32.435189999999999</v>
      </c>
      <c r="I37" s="8">
        <v>32.759636</v>
      </c>
      <c r="J37" s="7">
        <f t="shared" si="1"/>
        <v>-9.903834096325179E-3</v>
      </c>
    </row>
    <row r="38" spans="1:10" x14ac:dyDescent="0.25">
      <c r="A38" s="13" t="s">
        <v>106</v>
      </c>
      <c r="B38" s="14" t="s">
        <v>66</v>
      </c>
      <c r="C38" s="9">
        <v>2.33</v>
      </c>
      <c r="D38" s="8">
        <f>36.0391*C38</f>
        <v>83.971102999999999</v>
      </c>
      <c r="E38" s="54" t="s">
        <v>64</v>
      </c>
      <c r="F38" s="54" t="s">
        <v>64</v>
      </c>
      <c r="G38" s="12">
        <v>2.33</v>
      </c>
      <c r="H38" s="11">
        <f>36.0391*G38</f>
        <v>83.971102999999999</v>
      </c>
      <c r="I38" s="55" t="s">
        <v>64</v>
      </c>
      <c r="J38" s="55" t="s">
        <v>64</v>
      </c>
    </row>
    <row r="39" spans="1:10" ht="12.95" customHeight="1" x14ac:dyDescent="0.25">
      <c r="A39" s="13" t="s">
        <v>2</v>
      </c>
      <c r="B39" s="14" t="s">
        <v>3</v>
      </c>
      <c r="C39" s="9">
        <v>4.62</v>
      </c>
      <c r="D39" s="8">
        <f t="shared" si="2"/>
        <v>166.500642</v>
      </c>
      <c r="E39" s="8">
        <v>167.03814399999999</v>
      </c>
      <c r="F39" s="10">
        <f t="shared" si="4"/>
        <v>-3.217839872550244E-3</v>
      </c>
      <c r="G39" s="12">
        <v>3.11</v>
      </c>
      <c r="H39" s="11">
        <f t="shared" si="3"/>
        <v>112.08160099999999</v>
      </c>
      <c r="I39" s="8">
        <v>112.318752</v>
      </c>
      <c r="J39" s="7">
        <f t="shared" si="1"/>
        <v>-2.1114105683796365E-3</v>
      </c>
    </row>
    <row r="40" spans="1:10" ht="12.95" customHeight="1" x14ac:dyDescent="0.25">
      <c r="A40" s="13" t="s">
        <v>4</v>
      </c>
      <c r="B40" s="14" t="s">
        <v>5</v>
      </c>
      <c r="C40" s="9">
        <v>6.52</v>
      </c>
      <c r="D40" s="8">
        <f t="shared" si="2"/>
        <v>234.97493199999997</v>
      </c>
      <c r="E40" s="8">
        <v>236.51737200000002</v>
      </c>
      <c r="F40" s="10">
        <f t="shared" si="4"/>
        <v>-6.5214660003919539E-3</v>
      </c>
      <c r="G40" s="12">
        <v>4.51</v>
      </c>
      <c r="H40" s="11">
        <f t="shared" si="3"/>
        <v>162.53634099999999</v>
      </c>
      <c r="I40" s="8">
        <v>163.07818800000001</v>
      </c>
      <c r="J40" s="7">
        <f t="shared" si="1"/>
        <v>-3.3226209258593086E-3</v>
      </c>
    </row>
    <row r="41" spans="1:10" x14ac:dyDescent="0.25">
      <c r="A41" s="13" t="s">
        <v>74</v>
      </c>
      <c r="B41" s="14" t="s">
        <v>73</v>
      </c>
      <c r="C41" s="9">
        <v>1.01</v>
      </c>
      <c r="D41" s="8">
        <f t="shared" si="2"/>
        <v>36.399490999999998</v>
      </c>
      <c r="E41" s="45">
        <v>36.359596000000003</v>
      </c>
      <c r="F41" s="10">
        <f t="shared" si="4"/>
        <v>1.0972344137155495E-3</v>
      </c>
      <c r="G41" s="12">
        <v>0.94</v>
      </c>
      <c r="H41" s="11">
        <f t="shared" si="3"/>
        <v>33.876753999999998</v>
      </c>
      <c r="I41" s="45">
        <v>34.199619999999996</v>
      </c>
      <c r="J41" s="7">
        <f t="shared" si="1"/>
        <v>-9.4406312116917575E-3</v>
      </c>
    </row>
    <row r="42" spans="1:10" x14ac:dyDescent="0.25">
      <c r="A42" s="13" t="s">
        <v>72</v>
      </c>
      <c r="B42" s="14" t="s">
        <v>71</v>
      </c>
      <c r="C42" s="9">
        <v>1.89</v>
      </c>
      <c r="D42" s="8">
        <f t="shared" si="2"/>
        <v>68.113898999999989</v>
      </c>
      <c r="E42" s="45">
        <v>69.839224000000002</v>
      </c>
      <c r="F42" s="10">
        <f t="shared" si="4"/>
        <v>-2.4704240700040025E-2</v>
      </c>
      <c r="G42" s="12">
        <v>1.83</v>
      </c>
      <c r="H42" s="11">
        <f t="shared" si="3"/>
        <v>65.951553000000004</v>
      </c>
      <c r="I42" s="45">
        <v>67.679248000000001</v>
      </c>
      <c r="J42" s="7">
        <f t="shared" si="1"/>
        <v>-2.552769203345754E-2</v>
      </c>
    </row>
    <row r="43" spans="1:10" x14ac:dyDescent="0.25">
      <c r="A43" s="13" t="s">
        <v>40</v>
      </c>
      <c r="B43" s="14" t="s">
        <v>41</v>
      </c>
      <c r="C43" s="9">
        <v>1.76</v>
      </c>
      <c r="D43" s="8">
        <f t="shared" si="2"/>
        <v>63.428815999999998</v>
      </c>
      <c r="E43" s="8">
        <v>64.439284000000001</v>
      </c>
      <c r="F43" s="10">
        <f t="shared" si="4"/>
        <v>-1.5680931526179016E-2</v>
      </c>
      <c r="G43" s="12">
        <v>1.29</v>
      </c>
      <c r="H43" s="11">
        <f t="shared" si="3"/>
        <v>46.490438999999995</v>
      </c>
      <c r="I43" s="8">
        <v>46.439484</v>
      </c>
      <c r="J43" s="7">
        <f t="shared" si="1"/>
        <v>1.0972344137155951E-3</v>
      </c>
    </row>
  </sheetData>
  <mergeCells count="10">
    <mergeCell ref="A1:J1"/>
    <mergeCell ref="A2:J2"/>
    <mergeCell ref="A3:A5"/>
    <mergeCell ref="B3:B5"/>
    <mergeCell ref="C3:F3"/>
    <mergeCell ref="G3:J3"/>
    <mergeCell ref="C4:D4"/>
    <mergeCell ref="F4:F5"/>
    <mergeCell ref="G4:H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Endocrinology</vt:lpstr>
      <vt:lpstr>E&amp;M</vt:lpstr>
    </vt:vector>
  </TitlesOfParts>
  <Company>Holland &amp; Knight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aescholn</dc:creator>
  <cp:lastModifiedBy>Kranstover, Grace</cp:lastModifiedBy>
  <cp:lastPrinted>2014-07-16T21:20:38Z</cp:lastPrinted>
  <dcterms:created xsi:type="dcterms:W3CDTF">2010-11-09T19:11:27Z</dcterms:created>
  <dcterms:modified xsi:type="dcterms:W3CDTF">2018-11-15T15:54:14Z</dcterms:modified>
</cp:coreProperties>
</file>